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1C64E969-D9CF-45EE-9E0E-047DB839E8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G189" i="1"/>
  <c r="G107" i="1" l="1"/>
  <c r="G108" i="1" s="1"/>
  <c r="G30" i="1"/>
  <c r="G31" i="1" s="1"/>
  <c r="G25" i="1"/>
  <c r="G24" i="1"/>
  <c r="G22" i="1"/>
  <c r="G21" i="1"/>
  <c r="G19" i="1"/>
  <c r="G18" i="1"/>
  <c r="B216" i="1" l="1"/>
  <c r="B214" i="1"/>
  <c r="B213" i="1"/>
  <c r="B212" i="1"/>
  <c r="B211" i="1"/>
  <c r="B210" i="1"/>
  <c r="B209" i="1"/>
  <c r="B207" i="1"/>
  <c r="B206" i="1"/>
  <c r="B204" i="1"/>
  <c r="B203" i="1"/>
  <c r="B202" i="1"/>
  <c r="B201" i="1"/>
  <c r="B199" i="1"/>
  <c r="B198" i="1"/>
  <c r="B197" i="1"/>
  <c r="B196" i="1"/>
  <c r="B195" i="1"/>
  <c r="B194" i="1"/>
  <c r="G184" i="1"/>
  <c r="G183" i="1"/>
  <c r="G181" i="1"/>
  <c r="G176" i="1"/>
  <c r="G175" i="1"/>
  <c r="G174" i="1"/>
  <c r="G173" i="1"/>
  <c r="G171" i="1"/>
  <c r="G170" i="1"/>
  <c r="G169" i="1"/>
  <c r="G164" i="1"/>
  <c r="G162" i="1"/>
  <c r="G156" i="1"/>
  <c r="G155" i="1"/>
  <c r="G151" i="1"/>
  <c r="G150" i="1"/>
  <c r="G148" i="1"/>
  <c r="G147" i="1"/>
  <c r="G141" i="1"/>
  <c r="G139" i="1"/>
  <c r="G138" i="1"/>
  <c r="G137" i="1"/>
  <c r="G136" i="1"/>
  <c r="G135" i="1"/>
  <c r="G134" i="1"/>
  <c r="G132" i="1"/>
  <c r="G131" i="1"/>
  <c r="G130" i="1"/>
  <c r="G123" i="1"/>
  <c r="G122" i="1"/>
  <c r="G121" i="1"/>
  <c r="G120" i="1"/>
  <c r="G118" i="1"/>
  <c r="G115" i="1"/>
  <c r="G114" i="1"/>
  <c r="G113" i="1"/>
  <c r="G105" i="1"/>
  <c r="G104" i="1"/>
  <c r="G101" i="1"/>
  <c r="G96" i="1"/>
  <c r="G9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47" i="1"/>
  <c r="G46" i="1"/>
  <c r="G45" i="1"/>
  <c r="G44" i="1"/>
  <c r="G42" i="1"/>
  <c r="G41" i="1"/>
  <c r="G39" i="1"/>
  <c r="G35" i="1"/>
  <c r="G36" i="1" s="1"/>
  <c r="G197" i="1" s="1"/>
  <c r="G29" i="1"/>
  <c r="G16" i="1"/>
  <c r="G14" i="1"/>
  <c r="G15" i="1" s="1"/>
  <c r="G12" i="1"/>
  <c r="G11" i="1"/>
  <c r="G10" i="1"/>
  <c r="G157" i="1" l="1"/>
  <c r="G211" i="1" s="1"/>
  <c r="G165" i="1"/>
  <c r="G212" i="1" s="1"/>
  <c r="G97" i="1"/>
  <c r="G202" i="1" s="1"/>
  <c r="G124" i="1"/>
  <c r="G204" i="1" s="1"/>
  <c r="G185" i="1"/>
  <c r="G214" i="1" s="1"/>
  <c r="G142" i="1"/>
  <c r="G207" i="1" s="1"/>
  <c r="G48" i="1"/>
  <c r="G198" i="1" s="1"/>
  <c r="G177" i="1"/>
  <c r="G213" i="1" s="1"/>
  <c r="G89" i="1"/>
  <c r="G199" i="1" s="1"/>
  <c r="G152" i="1"/>
  <c r="G210" i="1" s="1"/>
  <c r="G216" i="1"/>
  <c r="G218" i="1" l="1"/>
  <c r="G219" i="1" l="1"/>
  <c r="G220" i="1" s="1"/>
  <c r="G221" i="1" l="1"/>
  <c r="G222" i="1" s="1"/>
</calcChain>
</file>

<file path=xl/sharedStrings.xml><?xml version="1.0" encoding="utf-8"?>
<sst xmlns="http://schemas.openxmlformats.org/spreadsheetml/2006/main" count="471" uniqueCount="231">
  <si>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</si>
  <si>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</si>
  <si>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</si>
  <si>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</si>
  <si>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</si>
  <si>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</si>
  <si>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</si>
  <si>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</si>
  <si>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</si>
  <si>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</si>
  <si>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</si>
  <si>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</si>
  <si>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</si>
  <si>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</si>
  <si>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</si>
  <si>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</si>
  <si>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</si>
  <si>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</si>
  <si>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</si>
  <si>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</si>
  <si>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</si>
  <si>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</si>
  <si>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</si>
  <si>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</si>
  <si>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</si>
  <si>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</si>
  <si>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</si>
  <si>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</si>
  <si>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</si>
  <si>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</si>
  <si>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</si>
  <si>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</si>
  <si>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</si>
  <si>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</si>
  <si>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</si>
  <si>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</si>
  <si>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</si>
  <si>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</si>
  <si>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</si>
  <si>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</si>
  <si>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</si>
  <si>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</si>
  <si>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</si>
  <si>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</si>
  <si>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</si>
  <si>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</si>
  <si>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</si>
  <si>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</si>
  <si>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</si>
  <si>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</si>
  <si>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</si>
  <si>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</si>
  <si>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</si>
  <si>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</si>
  <si>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</si>
  <si>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</si>
  <si>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</si>
  <si>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</si>
  <si>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</si>
  <si>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</si>
  <si>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</si>
  <si>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</si>
  <si>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</si>
  <si>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</si>
  <si>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</si>
  <si>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</si>
  <si>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</si>
  <si>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</si>
  <si>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</si>
  <si>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</si>
  <si>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</si>
  <si>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</si>
  <si>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</si>
  <si>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</si>
  <si>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</si>
  <si>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</si>
  <si>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</si>
  <si>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</si>
  <si>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</si>
  <si>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</si>
  <si>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</si>
  <si>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</si>
  <si>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</si>
  <si>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</si>
  <si>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</si>
  <si>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</si>
  <si>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</si>
  <si>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</si>
  <si>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</si>
  <si>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</si>
  <si>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</si>
  <si>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</si>
  <si>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</si>
  <si>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</si>
  <si>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</si>
  <si>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</si>
  <si>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</si>
  <si>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</si>
  <si>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</si>
  <si>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</si>
  <si>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</si>
  <si>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</si>
  <si>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</si>
  <si>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</si>
  <si>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</si>
  <si>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</si>
  <si>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</si>
  <si>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</si>
  <si>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</si>
  <si>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</si>
  <si>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</si>
  <si>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</si>
  <si>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</si>
  <si>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</si>
  <si>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</si>
  <si>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</si>
  <si>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</si>
  <si>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</si>
  <si>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</si>
  <si>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m</t>
  </si>
  <si>
    <t xml:space="preserve">Sub Total-Section 2100 </t>
    <phoneticPr fontId="0" type="noConversion"/>
  </si>
  <si>
    <t>(ii)</t>
  </si>
  <si>
    <t>m2</t>
  </si>
  <si>
    <t>Box Culverts</t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</si>
  <si>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</si>
  <si>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</si>
  <si>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</si>
  <si>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</si>
  <si>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</si>
  <si>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</si>
  <si>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</si>
  <si>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</si>
  <si>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</si>
  <si>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</si>
  <si>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</si>
  <si>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</si>
  <si>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Section 2600: Gabions</t>
    <phoneticPr fontId="0" type="noConversion"/>
  </si>
  <si>
    <t>Foundation trench excavation and backfilling:</t>
    <phoneticPr fontId="0" type="noConversion"/>
  </si>
  <si>
    <t>In solid rock (material which requires blasting)</t>
    <phoneticPr fontId="0" type="noConversion"/>
  </si>
  <si>
    <t>In all other classes of material</t>
    <phoneticPr fontId="0" type="noConversion"/>
  </si>
  <si>
    <t>surface preparation for bedding the gabions</t>
  </si>
  <si>
    <t>Gabions:</t>
    <phoneticPr fontId="0" type="noConversion"/>
  </si>
  <si>
    <t>Galvanised gabion boxes (Mesh Type 60):</t>
    <phoneticPr fontId="0" type="noConversion"/>
  </si>
  <si>
    <t xml:space="preserve">1m x 1m x 2m </t>
    <phoneticPr fontId="0" type="noConversion"/>
  </si>
  <si>
    <t>(c )</t>
  </si>
  <si>
    <t>Galvanised gabion mattresses</t>
    <phoneticPr fontId="0" type="noConversion"/>
  </si>
  <si>
    <t>0.3m x 2m x 6m</t>
    <phoneticPr fontId="0" type="noConversion"/>
  </si>
  <si>
    <t>(a) Allow for cutting vertical surfaces arising at landslisde sites or by the Engineer and carting the excess material to spoil and carting as directed by the Engineer</t>
    <phoneticPr fontId="0" type="noConversion"/>
  </si>
  <si>
    <t>(b) Geotextile Filter fabric: Non-woven geotextile  grade 3</t>
    <phoneticPr fontId="0" type="noConversion"/>
  </si>
  <si>
    <t>(c ) Plant approved grass by pressure seeding or other approved method on the slope</t>
    <phoneticPr fontId="0" type="noConversion"/>
  </si>
  <si>
    <t xml:space="preserve">Sub Total-Section 2600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</si>
  <si>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</si>
  <si>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</si>
  <si>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</si>
  <si>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</si>
  <si>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</si>
  <si>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</si>
  <si>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</si>
  <si>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Rock Fill</t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</si>
  <si>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</si>
  <si>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</si>
  <si>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</si>
  <si>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</si>
  <si>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</si>
  <si>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</si>
  <si>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roads(grading in - Heavy grading)</t>
  </si>
  <si>
    <t>km</t>
    <phoneticPr fontId="0" type="noConversion"/>
  </si>
  <si>
    <t>PS33.17</t>
  </si>
  <si>
    <t>Reshaping earth road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</si>
  <si>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</si>
  <si>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</si>
  <si>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</si>
  <si>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</si>
  <si>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</si>
  <si>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</si>
  <si>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</si>
  <si>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</si>
  <si>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</si>
  <si>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</si>
  <si>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or material from excavation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</si>
  <si>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</si>
  <si>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</si>
  <si>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</si>
  <si>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</si>
  <si>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</si>
  <si>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</si>
  <si>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</si>
  <si>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</si>
  <si>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</si>
  <si>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</si>
  <si>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</si>
  <si>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</si>
  <si>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</si>
  <si>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</si>
  <si>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</si>
  <si>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</si>
  <si>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</si>
  <si>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</si>
  <si>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</si>
  <si>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</si>
  <si>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</si>
  <si>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</si>
  <si>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</si>
  <si>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</si>
  <si>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</si>
  <si>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</si>
  <si>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</si>
  <si>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</si>
  <si>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Drainage Pipie and weepholes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</si>
  <si>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</si>
  <si>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</si>
  <si>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</si>
  <si>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</si>
  <si>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</si>
  <si>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</si>
  <si>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</si>
  <si>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</si>
  <si>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</si>
  <si>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</si>
  <si>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</si>
  <si>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</si>
  <si>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</si>
  <si>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Rate (MK)</t>
  </si>
  <si>
    <t>Amount (MK)</t>
  </si>
  <si>
    <t>Bid Price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</si>
  <si>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</si>
  <si>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</si>
  <si>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</si>
  <si>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</si>
  <si>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Charge on prime cost sum (Please indicate percentage)</t>
  </si>
  <si>
    <t xml:space="preserve"> LOT 3-Gravelling, embankment formation, spot and drainage improvement on Kanyenda via Mwendayenda Scheme (UD) Road (3 Kms) in Dedza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</si>
</sst>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  <numFmt numFmtId="166" formatCode="_(&quot;$&quot;* #,##0_);_(&quot;$&quot;* \(#,##0\);_(&quot;$&quot;* &quot;-&quot;??_);_(@_)"/>
    <numFmt numFmtId="167" formatCode="_ &quot;¥&quot;* #,##0.00_ ;_ &quot;¥&quot;* \-#,##0.00_ ;_ &quot;¥&quot;* &quot;-&quot;??_ ;_ @_ "/>
    <numFmt numFmtId="168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4" fillId="0" borderId="1" xfId="1" quotePrefix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0" borderId="1" xfId="1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1" xfId="1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0" fontId="6" fillId="0" borderId="0" xfId="3" applyNumberFormat="1" applyFont="1" applyFill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quotePrefix="1" applyFont="1" applyAlignment="1">
      <alignment horizontal="center" vertical="justify"/>
    </xf>
    <xf numFmtId="0" fontId="7" fillId="0" borderId="0" xfId="0" applyFont="1" applyAlignment="1">
      <alignment horizontal="center" vertical="justify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3" builtinId="5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2"/>
  <sheetViews>
    <sheetView tabSelected="1" view="pageBreakPreview" topLeftCell="B205" zoomScaleNormal="100" zoomScaleSheetLayoutView="100" zoomScalePageLayoutView="90" workbookViewId="0">
      <selection activeCell="G109" sqref="G109"/>
    </sheetView>
  </sheetViews>
  <sheetFormatPr defaultColWidth="9.08984375" defaultRowHeight="15.5" x14ac:dyDescent="0.35"/>
  <cols>
    <col min="1" max="1" width="2.81640625" style="7" customWidth="1"/>
    <col min="2" max="2" width="9" style="60" customWidth="1"/>
    <col min="3" max="3" width="61" style="9" customWidth="1"/>
    <col min="4" max="4" width="10.1796875" style="4" customWidth="1"/>
    <col min="5" max="5" width="11.453125" style="5" customWidth="1"/>
    <col min="6" max="6" width="16.453125" style="5" customWidth="1"/>
    <col min="7" max="7" width="18.6328125" style="5" customWidth="1"/>
    <col min="8" max="8" width="16.90625" style="6" customWidth="1"/>
    <col min="9" max="9" width="15.36328125" style="6" customWidth="1"/>
    <col min="10" max="255" width="9.08984375" style="7"/>
    <col min="256" max="256" width="0.6328125" style="7" customWidth="1"/>
    <col min="257" max="257" width="22.54296875" style="7" customWidth="1"/>
    <col min="258" max="258" width="88.36328125" style="7" customWidth="1"/>
    <col min="259" max="259" width="11.6328125" style="7" customWidth="1"/>
    <col min="260" max="260" width="13.6328125" style="7" customWidth="1"/>
    <col min="261" max="261" width="17.08984375" style="7" customWidth="1"/>
    <col min="262" max="262" width="28.36328125" style="7" customWidth="1"/>
    <col min="263" max="263" width="8.36328125" style="7" customWidth="1"/>
    <col min="264" max="264" width="16.90625" style="7" customWidth="1"/>
    <col min="265" max="265" width="15.36328125" style="7" customWidth="1"/>
    <col min="266" max="511" width="9.08984375" style="7"/>
    <col min="512" max="512" width="0.6328125" style="7" customWidth="1"/>
    <col min="513" max="513" width="22.54296875" style="7" customWidth="1"/>
    <col min="514" max="514" width="88.36328125" style="7" customWidth="1"/>
    <col min="515" max="515" width="11.6328125" style="7" customWidth="1"/>
    <col min="516" max="516" width="13.6328125" style="7" customWidth="1"/>
    <col min="517" max="517" width="17.08984375" style="7" customWidth="1"/>
    <col min="518" max="518" width="28.36328125" style="7" customWidth="1"/>
    <col min="519" max="519" width="8.36328125" style="7" customWidth="1"/>
    <col min="520" max="520" width="16.90625" style="7" customWidth="1"/>
    <col min="521" max="521" width="15.36328125" style="7" customWidth="1"/>
    <col min="522" max="767" width="9.08984375" style="7"/>
    <col min="768" max="768" width="0.6328125" style="7" customWidth="1"/>
    <col min="769" max="769" width="22.54296875" style="7" customWidth="1"/>
    <col min="770" max="770" width="88.36328125" style="7" customWidth="1"/>
    <col min="771" max="771" width="11.6328125" style="7" customWidth="1"/>
    <col min="772" max="772" width="13.6328125" style="7" customWidth="1"/>
    <col min="773" max="773" width="17.08984375" style="7" customWidth="1"/>
    <col min="774" max="774" width="28.36328125" style="7" customWidth="1"/>
    <col min="775" max="775" width="8.36328125" style="7" customWidth="1"/>
    <col min="776" max="776" width="16.90625" style="7" customWidth="1"/>
    <col min="777" max="777" width="15.36328125" style="7" customWidth="1"/>
    <col min="778" max="1023" width="9.08984375" style="7"/>
    <col min="1024" max="1024" width="0.6328125" style="7" customWidth="1"/>
    <col min="1025" max="1025" width="22.54296875" style="7" customWidth="1"/>
    <col min="1026" max="1026" width="88.36328125" style="7" customWidth="1"/>
    <col min="1027" max="1027" width="11.6328125" style="7" customWidth="1"/>
    <col min="1028" max="1028" width="13.6328125" style="7" customWidth="1"/>
    <col min="1029" max="1029" width="17.08984375" style="7" customWidth="1"/>
    <col min="1030" max="1030" width="28.36328125" style="7" customWidth="1"/>
    <col min="1031" max="1031" width="8.36328125" style="7" customWidth="1"/>
    <col min="1032" max="1032" width="16.90625" style="7" customWidth="1"/>
    <col min="1033" max="1033" width="15.36328125" style="7" customWidth="1"/>
    <col min="1034" max="1279" width="9.08984375" style="7"/>
    <col min="1280" max="1280" width="0.6328125" style="7" customWidth="1"/>
    <col min="1281" max="1281" width="22.54296875" style="7" customWidth="1"/>
    <col min="1282" max="1282" width="88.36328125" style="7" customWidth="1"/>
    <col min="1283" max="1283" width="11.6328125" style="7" customWidth="1"/>
    <col min="1284" max="1284" width="13.6328125" style="7" customWidth="1"/>
    <col min="1285" max="1285" width="17.08984375" style="7" customWidth="1"/>
    <col min="1286" max="1286" width="28.36328125" style="7" customWidth="1"/>
    <col min="1287" max="1287" width="8.36328125" style="7" customWidth="1"/>
    <col min="1288" max="1288" width="16.90625" style="7" customWidth="1"/>
    <col min="1289" max="1289" width="15.36328125" style="7" customWidth="1"/>
    <col min="1290" max="1535" width="9.08984375" style="7"/>
    <col min="1536" max="1536" width="0.6328125" style="7" customWidth="1"/>
    <col min="1537" max="1537" width="22.54296875" style="7" customWidth="1"/>
    <col min="1538" max="1538" width="88.36328125" style="7" customWidth="1"/>
    <col min="1539" max="1539" width="11.6328125" style="7" customWidth="1"/>
    <col min="1540" max="1540" width="13.6328125" style="7" customWidth="1"/>
    <col min="1541" max="1541" width="17.08984375" style="7" customWidth="1"/>
    <col min="1542" max="1542" width="28.36328125" style="7" customWidth="1"/>
    <col min="1543" max="1543" width="8.36328125" style="7" customWidth="1"/>
    <col min="1544" max="1544" width="16.90625" style="7" customWidth="1"/>
    <col min="1545" max="1545" width="15.36328125" style="7" customWidth="1"/>
    <col min="1546" max="1791" width="9.08984375" style="7"/>
    <col min="1792" max="1792" width="0.6328125" style="7" customWidth="1"/>
    <col min="1793" max="1793" width="22.54296875" style="7" customWidth="1"/>
    <col min="1794" max="1794" width="88.36328125" style="7" customWidth="1"/>
    <col min="1795" max="1795" width="11.6328125" style="7" customWidth="1"/>
    <col min="1796" max="1796" width="13.6328125" style="7" customWidth="1"/>
    <col min="1797" max="1797" width="17.08984375" style="7" customWidth="1"/>
    <col min="1798" max="1798" width="28.36328125" style="7" customWidth="1"/>
    <col min="1799" max="1799" width="8.36328125" style="7" customWidth="1"/>
    <col min="1800" max="1800" width="16.90625" style="7" customWidth="1"/>
    <col min="1801" max="1801" width="15.36328125" style="7" customWidth="1"/>
    <col min="1802" max="2047" width="9.08984375" style="7"/>
    <col min="2048" max="2048" width="0.6328125" style="7" customWidth="1"/>
    <col min="2049" max="2049" width="22.54296875" style="7" customWidth="1"/>
    <col min="2050" max="2050" width="88.36328125" style="7" customWidth="1"/>
    <col min="2051" max="2051" width="11.6328125" style="7" customWidth="1"/>
    <col min="2052" max="2052" width="13.6328125" style="7" customWidth="1"/>
    <col min="2053" max="2053" width="17.08984375" style="7" customWidth="1"/>
    <col min="2054" max="2054" width="28.36328125" style="7" customWidth="1"/>
    <col min="2055" max="2055" width="8.36328125" style="7" customWidth="1"/>
    <col min="2056" max="2056" width="16.90625" style="7" customWidth="1"/>
    <col min="2057" max="2057" width="15.36328125" style="7" customWidth="1"/>
    <col min="2058" max="2303" width="9.08984375" style="7"/>
    <col min="2304" max="2304" width="0.6328125" style="7" customWidth="1"/>
    <col min="2305" max="2305" width="22.54296875" style="7" customWidth="1"/>
    <col min="2306" max="2306" width="88.36328125" style="7" customWidth="1"/>
    <col min="2307" max="2307" width="11.6328125" style="7" customWidth="1"/>
    <col min="2308" max="2308" width="13.6328125" style="7" customWidth="1"/>
    <col min="2309" max="2309" width="17.08984375" style="7" customWidth="1"/>
    <col min="2310" max="2310" width="28.36328125" style="7" customWidth="1"/>
    <col min="2311" max="2311" width="8.36328125" style="7" customWidth="1"/>
    <col min="2312" max="2312" width="16.90625" style="7" customWidth="1"/>
    <col min="2313" max="2313" width="15.36328125" style="7" customWidth="1"/>
    <col min="2314" max="2559" width="9.08984375" style="7"/>
    <col min="2560" max="2560" width="0.6328125" style="7" customWidth="1"/>
    <col min="2561" max="2561" width="22.54296875" style="7" customWidth="1"/>
    <col min="2562" max="2562" width="88.36328125" style="7" customWidth="1"/>
    <col min="2563" max="2563" width="11.6328125" style="7" customWidth="1"/>
    <col min="2564" max="2564" width="13.6328125" style="7" customWidth="1"/>
    <col min="2565" max="2565" width="17.08984375" style="7" customWidth="1"/>
    <col min="2566" max="2566" width="28.36328125" style="7" customWidth="1"/>
    <col min="2567" max="2567" width="8.36328125" style="7" customWidth="1"/>
    <col min="2568" max="2568" width="16.90625" style="7" customWidth="1"/>
    <col min="2569" max="2569" width="15.36328125" style="7" customWidth="1"/>
    <col min="2570" max="2815" width="9.08984375" style="7"/>
    <col min="2816" max="2816" width="0.6328125" style="7" customWidth="1"/>
    <col min="2817" max="2817" width="22.54296875" style="7" customWidth="1"/>
    <col min="2818" max="2818" width="88.36328125" style="7" customWidth="1"/>
    <col min="2819" max="2819" width="11.6328125" style="7" customWidth="1"/>
    <col min="2820" max="2820" width="13.6328125" style="7" customWidth="1"/>
    <col min="2821" max="2821" width="17.08984375" style="7" customWidth="1"/>
    <col min="2822" max="2822" width="28.36328125" style="7" customWidth="1"/>
    <col min="2823" max="2823" width="8.36328125" style="7" customWidth="1"/>
    <col min="2824" max="2824" width="16.90625" style="7" customWidth="1"/>
    <col min="2825" max="2825" width="15.36328125" style="7" customWidth="1"/>
    <col min="2826" max="3071" width="9.08984375" style="7"/>
    <col min="3072" max="3072" width="0.6328125" style="7" customWidth="1"/>
    <col min="3073" max="3073" width="22.54296875" style="7" customWidth="1"/>
    <col min="3074" max="3074" width="88.36328125" style="7" customWidth="1"/>
    <col min="3075" max="3075" width="11.6328125" style="7" customWidth="1"/>
    <col min="3076" max="3076" width="13.6328125" style="7" customWidth="1"/>
    <col min="3077" max="3077" width="17.08984375" style="7" customWidth="1"/>
    <col min="3078" max="3078" width="28.36328125" style="7" customWidth="1"/>
    <col min="3079" max="3079" width="8.36328125" style="7" customWidth="1"/>
    <col min="3080" max="3080" width="16.90625" style="7" customWidth="1"/>
    <col min="3081" max="3081" width="15.36328125" style="7" customWidth="1"/>
    <col min="3082" max="3327" width="9.08984375" style="7"/>
    <col min="3328" max="3328" width="0.6328125" style="7" customWidth="1"/>
    <col min="3329" max="3329" width="22.54296875" style="7" customWidth="1"/>
    <col min="3330" max="3330" width="88.36328125" style="7" customWidth="1"/>
    <col min="3331" max="3331" width="11.6328125" style="7" customWidth="1"/>
    <col min="3332" max="3332" width="13.6328125" style="7" customWidth="1"/>
    <col min="3333" max="3333" width="17.08984375" style="7" customWidth="1"/>
    <col min="3334" max="3334" width="28.36328125" style="7" customWidth="1"/>
    <col min="3335" max="3335" width="8.36328125" style="7" customWidth="1"/>
    <col min="3336" max="3336" width="16.90625" style="7" customWidth="1"/>
    <col min="3337" max="3337" width="15.36328125" style="7" customWidth="1"/>
    <col min="3338" max="3583" width="9.08984375" style="7"/>
    <col min="3584" max="3584" width="0.6328125" style="7" customWidth="1"/>
    <col min="3585" max="3585" width="22.54296875" style="7" customWidth="1"/>
    <col min="3586" max="3586" width="88.36328125" style="7" customWidth="1"/>
    <col min="3587" max="3587" width="11.6328125" style="7" customWidth="1"/>
    <col min="3588" max="3588" width="13.6328125" style="7" customWidth="1"/>
    <col min="3589" max="3589" width="17.08984375" style="7" customWidth="1"/>
    <col min="3590" max="3590" width="28.36328125" style="7" customWidth="1"/>
    <col min="3591" max="3591" width="8.36328125" style="7" customWidth="1"/>
    <col min="3592" max="3592" width="16.90625" style="7" customWidth="1"/>
    <col min="3593" max="3593" width="15.36328125" style="7" customWidth="1"/>
    <col min="3594" max="3839" width="9.08984375" style="7"/>
    <col min="3840" max="3840" width="0.6328125" style="7" customWidth="1"/>
    <col min="3841" max="3841" width="22.54296875" style="7" customWidth="1"/>
    <col min="3842" max="3842" width="88.36328125" style="7" customWidth="1"/>
    <col min="3843" max="3843" width="11.6328125" style="7" customWidth="1"/>
    <col min="3844" max="3844" width="13.6328125" style="7" customWidth="1"/>
    <col min="3845" max="3845" width="17.08984375" style="7" customWidth="1"/>
    <col min="3846" max="3846" width="28.36328125" style="7" customWidth="1"/>
    <col min="3847" max="3847" width="8.36328125" style="7" customWidth="1"/>
    <col min="3848" max="3848" width="16.90625" style="7" customWidth="1"/>
    <col min="3849" max="3849" width="15.36328125" style="7" customWidth="1"/>
    <col min="3850" max="4095" width="9.08984375" style="7"/>
    <col min="4096" max="4096" width="0.6328125" style="7" customWidth="1"/>
    <col min="4097" max="4097" width="22.54296875" style="7" customWidth="1"/>
    <col min="4098" max="4098" width="88.36328125" style="7" customWidth="1"/>
    <col min="4099" max="4099" width="11.6328125" style="7" customWidth="1"/>
    <col min="4100" max="4100" width="13.6328125" style="7" customWidth="1"/>
    <col min="4101" max="4101" width="17.08984375" style="7" customWidth="1"/>
    <col min="4102" max="4102" width="28.36328125" style="7" customWidth="1"/>
    <col min="4103" max="4103" width="8.36328125" style="7" customWidth="1"/>
    <col min="4104" max="4104" width="16.90625" style="7" customWidth="1"/>
    <col min="4105" max="4105" width="15.36328125" style="7" customWidth="1"/>
    <col min="4106" max="4351" width="9.08984375" style="7"/>
    <col min="4352" max="4352" width="0.6328125" style="7" customWidth="1"/>
    <col min="4353" max="4353" width="22.54296875" style="7" customWidth="1"/>
    <col min="4354" max="4354" width="88.36328125" style="7" customWidth="1"/>
    <col min="4355" max="4355" width="11.6328125" style="7" customWidth="1"/>
    <col min="4356" max="4356" width="13.6328125" style="7" customWidth="1"/>
    <col min="4357" max="4357" width="17.08984375" style="7" customWidth="1"/>
    <col min="4358" max="4358" width="28.36328125" style="7" customWidth="1"/>
    <col min="4359" max="4359" width="8.36328125" style="7" customWidth="1"/>
    <col min="4360" max="4360" width="16.90625" style="7" customWidth="1"/>
    <col min="4361" max="4361" width="15.36328125" style="7" customWidth="1"/>
    <col min="4362" max="4607" width="9.08984375" style="7"/>
    <col min="4608" max="4608" width="0.6328125" style="7" customWidth="1"/>
    <col min="4609" max="4609" width="22.54296875" style="7" customWidth="1"/>
    <col min="4610" max="4610" width="88.36328125" style="7" customWidth="1"/>
    <col min="4611" max="4611" width="11.6328125" style="7" customWidth="1"/>
    <col min="4612" max="4612" width="13.6328125" style="7" customWidth="1"/>
    <col min="4613" max="4613" width="17.08984375" style="7" customWidth="1"/>
    <col min="4614" max="4614" width="28.36328125" style="7" customWidth="1"/>
    <col min="4615" max="4615" width="8.36328125" style="7" customWidth="1"/>
    <col min="4616" max="4616" width="16.90625" style="7" customWidth="1"/>
    <col min="4617" max="4617" width="15.36328125" style="7" customWidth="1"/>
    <col min="4618" max="4863" width="9.08984375" style="7"/>
    <col min="4864" max="4864" width="0.6328125" style="7" customWidth="1"/>
    <col min="4865" max="4865" width="22.54296875" style="7" customWidth="1"/>
    <col min="4866" max="4866" width="88.36328125" style="7" customWidth="1"/>
    <col min="4867" max="4867" width="11.6328125" style="7" customWidth="1"/>
    <col min="4868" max="4868" width="13.6328125" style="7" customWidth="1"/>
    <col min="4869" max="4869" width="17.08984375" style="7" customWidth="1"/>
    <col min="4870" max="4870" width="28.36328125" style="7" customWidth="1"/>
    <col min="4871" max="4871" width="8.36328125" style="7" customWidth="1"/>
    <col min="4872" max="4872" width="16.90625" style="7" customWidth="1"/>
    <col min="4873" max="4873" width="15.36328125" style="7" customWidth="1"/>
    <col min="4874" max="5119" width="9.08984375" style="7"/>
    <col min="5120" max="5120" width="0.6328125" style="7" customWidth="1"/>
    <col min="5121" max="5121" width="22.54296875" style="7" customWidth="1"/>
    <col min="5122" max="5122" width="88.36328125" style="7" customWidth="1"/>
    <col min="5123" max="5123" width="11.6328125" style="7" customWidth="1"/>
    <col min="5124" max="5124" width="13.6328125" style="7" customWidth="1"/>
    <col min="5125" max="5125" width="17.08984375" style="7" customWidth="1"/>
    <col min="5126" max="5126" width="28.36328125" style="7" customWidth="1"/>
    <col min="5127" max="5127" width="8.36328125" style="7" customWidth="1"/>
    <col min="5128" max="5128" width="16.90625" style="7" customWidth="1"/>
    <col min="5129" max="5129" width="15.36328125" style="7" customWidth="1"/>
    <col min="5130" max="5375" width="9.08984375" style="7"/>
    <col min="5376" max="5376" width="0.6328125" style="7" customWidth="1"/>
    <col min="5377" max="5377" width="22.54296875" style="7" customWidth="1"/>
    <col min="5378" max="5378" width="88.36328125" style="7" customWidth="1"/>
    <col min="5379" max="5379" width="11.6328125" style="7" customWidth="1"/>
    <col min="5380" max="5380" width="13.6328125" style="7" customWidth="1"/>
    <col min="5381" max="5381" width="17.08984375" style="7" customWidth="1"/>
    <col min="5382" max="5382" width="28.36328125" style="7" customWidth="1"/>
    <col min="5383" max="5383" width="8.36328125" style="7" customWidth="1"/>
    <col min="5384" max="5384" width="16.90625" style="7" customWidth="1"/>
    <col min="5385" max="5385" width="15.36328125" style="7" customWidth="1"/>
    <col min="5386" max="5631" width="9.08984375" style="7"/>
    <col min="5632" max="5632" width="0.6328125" style="7" customWidth="1"/>
    <col min="5633" max="5633" width="22.54296875" style="7" customWidth="1"/>
    <col min="5634" max="5634" width="88.36328125" style="7" customWidth="1"/>
    <col min="5635" max="5635" width="11.6328125" style="7" customWidth="1"/>
    <col min="5636" max="5636" width="13.6328125" style="7" customWidth="1"/>
    <col min="5637" max="5637" width="17.08984375" style="7" customWidth="1"/>
    <col min="5638" max="5638" width="28.36328125" style="7" customWidth="1"/>
    <col min="5639" max="5639" width="8.36328125" style="7" customWidth="1"/>
    <col min="5640" max="5640" width="16.90625" style="7" customWidth="1"/>
    <col min="5641" max="5641" width="15.36328125" style="7" customWidth="1"/>
    <col min="5642" max="5887" width="9.08984375" style="7"/>
    <col min="5888" max="5888" width="0.6328125" style="7" customWidth="1"/>
    <col min="5889" max="5889" width="22.54296875" style="7" customWidth="1"/>
    <col min="5890" max="5890" width="88.36328125" style="7" customWidth="1"/>
    <col min="5891" max="5891" width="11.6328125" style="7" customWidth="1"/>
    <col min="5892" max="5892" width="13.6328125" style="7" customWidth="1"/>
    <col min="5893" max="5893" width="17.08984375" style="7" customWidth="1"/>
    <col min="5894" max="5894" width="28.36328125" style="7" customWidth="1"/>
    <col min="5895" max="5895" width="8.36328125" style="7" customWidth="1"/>
    <col min="5896" max="5896" width="16.90625" style="7" customWidth="1"/>
    <col min="5897" max="5897" width="15.36328125" style="7" customWidth="1"/>
    <col min="5898" max="6143" width="9.08984375" style="7"/>
    <col min="6144" max="6144" width="0.6328125" style="7" customWidth="1"/>
    <col min="6145" max="6145" width="22.54296875" style="7" customWidth="1"/>
    <col min="6146" max="6146" width="88.36328125" style="7" customWidth="1"/>
    <col min="6147" max="6147" width="11.6328125" style="7" customWidth="1"/>
    <col min="6148" max="6148" width="13.6328125" style="7" customWidth="1"/>
    <col min="6149" max="6149" width="17.08984375" style="7" customWidth="1"/>
    <col min="6150" max="6150" width="28.36328125" style="7" customWidth="1"/>
    <col min="6151" max="6151" width="8.36328125" style="7" customWidth="1"/>
    <col min="6152" max="6152" width="16.90625" style="7" customWidth="1"/>
    <col min="6153" max="6153" width="15.36328125" style="7" customWidth="1"/>
    <col min="6154" max="6399" width="9.08984375" style="7"/>
    <col min="6400" max="6400" width="0.6328125" style="7" customWidth="1"/>
    <col min="6401" max="6401" width="22.54296875" style="7" customWidth="1"/>
    <col min="6402" max="6402" width="88.36328125" style="7" customWidth="1"/>
    <col min="6403" max="6403" width="11.6328125" style="7" customWidth="1"/>
    <col min="6404" max="6404" width="13.6328125" style="7" customWidth="1"/>
    <col min="6405" max="6405" width="17.08984375" style="7" customWidth="1"/>
    <col min="6406" max="6406" width="28.36328125" style="7" customWidth="1"/>
    <col min="6407" max="6407" width="8.36328125" style="7" customWidth="1"/>
    <col min="6408" max="6408" width="16.90625" style="7" customWidth="1"/>
    <col min="6409" max="6409" width="15.36328125" style="7" customWidth="1"/>
    <col min="6410" max="6655" width="9.08984375" style="7"/>
    <col min="6656" max="6656" width="0.6328125" style="7" customWidth="1"/>
    <col min="6657" max="6657" width="22.54296875" style="7" customWidth="1"/>
    <col min="6658" max="6658" width="88.36328125" style="7" customWidth="1"/>
    <col min="6659" max="6659" width="11.6328125" style="7" customWidth="1"/>
    <col min="6660" max="6660" width="13.6328125" style="7" customWidth="1"/>
    <col min="6661" max="6661" width="17.08984375" style="7" customWidth="1"/>
    <col min="6662" max="6662" width="28.36328125" style="7" customWidth="1"/>
    <col min="6663" max="6663" width="8.36328125" style="7" customWidth="1"/>
    <col min="6664" max="6664" width="16.90625" style="7" customWidth="1"/>
    <col min="6665" max="6665" width="15.36328125" style="7" customWidth="1"/>
    <col min="6666" max="6911" width="9.08984375" style="7"/>
    <col min="6912" max="6912" width="0.6328125" style="7" customWidth="1"/>
    <col min="6913" max="6913" width="22.54296875" style="7" customWidth="1"/>
    <col min="6914" max="6914" width="88.36328125" style="7" customWidth="1"/>
    <col min="6915" max="6915" width="11.6328125" style="7" customWidth="1"/>
    <col min="6916" max="6916" width="13.6328125" style="7" customWidth="1"/>
    <col min="6917" max="6917" width="17.08984375" style="7" customWidth="1"/>
    <col min="6918" max="6918" width="28.36328125" style="7" customWidth="1"/>
    <col min="6919" max="6919" width="8.36328125" style="7" customWidth="1"/>
    <col min="6920" max="6920" width="16.90625" style="7" customWidth="1"/>
    <col min="6921" max="6921" width="15.36328125" style="7" customWidth="1"/>
    <col min="6922" max="7167" width="9.08984375" style="7"/>
    <col min="7168" max="7168" width="0.6328125" style="7" customWidth="1"/>
    <col min="7169" max="7169" width="22.54296875" style="7" customWidth="1"/>
    <col min="7170" max="7170" width="88.36328125" style="7" customWidth="1"/>
    <col min="7171" max="7171" width="11.6328125" style="7" customWidth="1"/>
    <col min="7172" max="7172" width="13.6328125" style="7" customWidth="1"/>
    <col min="7173" max="7173" width="17.08984375" style="7" customWidth="1"/>
    <col min="7174" max="7174" width="28.36328125" style="7" customWidth="1"/>
    <col min="7175" max="7175" width="8.36328125" style="7" customWidth="1"/>
    <col min="7176" max="7176" width="16.90625" style="7" customWidth="1"/>
    <col min="7177" max="7177" width="15.36328125" style="7" customWidth="1"/>
    <col min="7178" max="7423" width="9.08984375" style="7"/>
    <col min="7424" max="7424" width="0.6328125" style="7" customWidth="1"/>
    <col min="7425" max="7425" width="22.54296875" style="7" customWidth="1"/>
    <col min="7426" max="7426" width="88.36328125" style="7" customWidth="1"/>
    <col min="7427" max="7427" width="11.6328125" style="7" customWidth="1"/>
    <col min="7428" max="7428" width="13.6328125" style="7" customWidth="1"/>
    <col min="7429" max="7429" width="17.08984375" style="7" customWidth="1"/>
    <col min="7430" max="7430" width="28.36328125" style="7" customWidth="1"/>
    <col min="7431" max="7431" width="8.36328125" style="7" customWidth="1"/>
    <col min="7432" max="7432" width="16.90625" style="7" customWidth="1"/>
    <col min="7433" max="7433" width="15.36328125" style="7" customWidth="1"/>
    <col min="7434" max="7679" width="9.08984375" style="7"/>
    <col min="7680" max="7680" width="0.6328125" style="7" customWidth="1"/>
    <col min="7681" max="7681" width="22.54296875" style="7" customWidth="1"/>
    <col min="7682" max="7682" width="88.36328125" style="7" customWidth="1"/>
    <col min="7683" max="7683" width="11.6328125" style="7" customWidth="1"/>
    <col min="7684" max="7684" width="13.6328125" style="7" customWidth="1"/>
    <col min="7685" max="7685" width="17.08984375" style="7" customWidth="1"/>
    <col min="7686" max="7686" width="28.36328125" style="7" customWidth="1"/>
    <col min="7687" max="7687" width="8.36328125" style="7" customWidth="1"/>
    <col min="7688" max="7688" width="16.90625" style="7" customWidth="1"/>
    <col min="7689" max="7689" width="15.36328125" style="7" customWidth="1"/>
    <col min="7690" max="7935" width="9.08984375" style="7"/>
    <col min="7936" max="7936" width="0.6328125" style="7" customWidth="1"/>
    <col min="7937" max="7937" width="22.54296875" style="7" customWidth="1"/>
    <col min="7938" max="7938" width="88.36328125" style="7" customWidth="1"/>
    <col min="7939" max="7939" width="11.6328125" style="7" customWidth="1"/>
    <col min="7940" max="7940" width="13.6328125" style="7" customWidth="1"/>
    <col min="7941" max="7941" width="17.08984375" style="7" customWidth="1"/>
    <col min="7942" max="7942" width="28.36328125" style="7" customWidth="1"/>
    <col min="7943" max="7943" width="8.36328125" style="7" customWidth="1"/>
    <col min="7944" max="7944" width="16.90625" style="7" customWidth="1"/>
    <col min="7945" max="7945" width="15.36328125" style="7" customWidth="1"/>
    <col min="7946" max="8191" width="9.08984375" style="7"/>
    <col min="8192" max="8192" width="0.6328125" style="7" customWidth="1"/>
    <col min="8193" max="8193" width="22.54296875" style="7" customWidth="1"/>
    <col min="8194" max="8194" width="88.36328125" style="7" customWidth="1"/>
    <col min="8195" max="8195" width="11.6328125" style="7" customWidth="1"/>
    <col min="8196" max="8196" width="13.6328125" style="7" customWidth="1"/>
    <col min="8197" max="8197" width="17.08984375" style="7" customWidth="1"/>
    <col min="8198" max="8198" width="28.36328125" style="7" customWidth="1"/>
    <col min="8199" max="8199" width="8.36328125" style="7" customWidth="1"/>
    <col min="8200" max="8200" width="16.90625" style="7" customWidth="1"/>
    <col min="8201" max="8201" width="15.36328125" style="7" customWidth="1"/>
    <col min="8202" max="8447" width="9.08984375" style="7"/>
    <col min="8448" max="8448" width="0.6328125" style="7" customWidth="1"/>
    <col min="8449" max="8449" width="22.54296875" style="7" customWidth="1"/>
    <col min="8450" max="8450" width="88.36328125" style="7" customWidth="1"/>
    <col min="8451" max="8451" width="11.6328125" style="7" customWidth="1"/>
    <col min="8452" max="8452" width="13.6328125" style="7" customWidth="1"/>
    <col min="8453" max="8453" width="17.08984375" style="7" customWidth="1"/>
    <col min="8454" max="8454" width="28.36328125" style="7" customWidth="1"/>
    <col min="8455" max="8455" width="8.36328125" style="7" customWidth="1"/>
    <col min="8456" max="8456" width="16.90625" style="7" customWidth="1"/>
    <col min="8457" max="8457" width="15.36328125" style="7" customWidth="1"/>
    <col min="8458" max="8703" width="9.08984375" style="7"/>
    <col min="8704" max="8704" width="0.6328125" style="7" customWidth="1"/>
    <col min="8705" max="8705" width="22.54296875" style="7" customWidth="1"/>
    <col min="8706" max="8706" width="88.36328125" style="7" customWidth="1"/>
    <col min="8707" max="8707" width="11.6328125" style="7" customWidth="1"/>
    <col min="8708" max="8708" width="13.6328125" style="7" customWidth="1"/>
    <col min="8709" max="8709" width="17.08984375" style="7" customWidth="1"/>
    <col min="8710" max="8710" width="28.36328125" style="7" customWidth="1"/>
    <col min="8711" max="8711" width="8.36328125" style="7" customWidth="1"/>
    <col min="8712" max="8712" width="16.90625" style="7" customWidth="1"/>
    <col min="8713" max="8713" width="15.36328125" style="7" customWidth="1"/>
    <col min="8714" max="8959" width="9.08984375" style="7"/>
    <col min="8960" max="8960" width="0.6328125" style="7" customWidth="1"/>
    <col min="8961" max="8961" width="22.54296875" style="7" customWidth="1"/>
    <col min="8962" max="8962" width="88.36328125" style="7" customWidth="1"/>
    <col min="8963" max="8963" width="11.6328125" style="7" customWidth="1"/>
    <col min="8964" max="8964" width="13.6328125" style="7" customWidth="1"/>
    <col min="8965" max="8965" width="17.08984375" style="7" customWidth="1"/>
    <col min="8966" max="8966" width="28.36328125" style="7" customWidth="1"/>
    <col min="8967" max="8967" width="8.36328125" style="7" customWidth="1"/>
    <col min="8968" max="8968" width="16.90625" style="7" customWidth="1"/>
    <col min="8969" max="8969" width="15.36328125" style="7" customWidth="1"/>
    <col min="8970" max="9215" width="9.08984375" style="7"/>
    <col min="9216" max="9216" width="0.6328125" style="7" customWidth="1"/>
    <col min="9217" max="9217" width="22.54296875" style="7" customWidth="1"/>
    <col min="9218" max="9218" width="88.36328125" style="7" customWidth="1"/>
    <col min="9219" max="9219" width="11.6328125" style="7" customWidth="1"/>
    <col min="9220" max="9220" width="13.6328125" style="7" customWidth="1"/>
    <col min="9221" max="9221" width="17.08984375" style="7" customWidth="1"/>
    <col min="9222" max="9222" width="28.36328125" style="7" customWidth="1"/>
    <col min="9223" max="9223" width="8.36328125" style="7" customWidth="1"/>
    <col min="9224" max="9224" width="16.90625" style="7" customWidth="1"/>
    <col min="9225" max="9225" width="15.36328125" style="7" customWidth="1"/>
    <col min="9226" max="9471" width="9.08984375" style="7"/>
    <col min="9472" max="9472" width="0.6328125" style="7" customWidth="1"/>
    <col min="9473" max="9473" width="22.54296875" style="7" customWidth="1"/>
    <col min="9474" max="9474" width="88.36328125" style="7" customWidth="1"/>
    <col min="9475" max="9475" width="11.6328125" style="7" customWidth="1"/>
    <col min="9476" max="9476" width="13.6328125" style="7" customWidth="1"/>
    <col min="9477" max="9477" width="17.08984375" style="7" customWidth="1"/>
    <col min="9478" max="9478" width="28.36328125" style="7" customWidth="1"/>
    <col min="9479" max="9479" width="8.36328125" style="7" customWidth="1"/>
    <col min="9480" max="9480" width="16.90625" style="7" customWidth="1"/>
    <col min="9481" max="9481" width="15.36328125" style="7" customWidth="1"/>
    <col min="9482" max="9727" width="9.08984375" style="7"/>
    <col min="9728" max="9728" width="0.6328125" style="7" customWidth="1"/>
    <col min="9729" max="9729" width="22.54296875" style="7" customWidth="1"/>
    <col min="9730" max="9730" width="88.36328125" style="7" customWidth="1"/>
    <col min="9731" max="9731" width="11.6328125" style="7" customWidth="1"/>
    <col min="9732" max="9732" width="13.6328125" style="7" customWidth="1"/>
    <col min="9733" max="9733" width="17.08984375" style="7" customWidth="1"/>
    <col min="9734" max="9734" width="28.36328125" style="7" customWidth="1"/>
    <col min="9735" max="9735" width="8.36328125" style="7" customWidth="1"/>
    <col min="9736" max="9736" width="16.90625" style="7" customWidth="1"/>
    <col min="9737" max="9737" width="15.36328125" style="7" customWidth="1"/>
    <col min="9738" max="9983" width="9.08984375" style="7"/>
    <col min="9984" max="9984" width="0.6328125" style="7" customWidth="1"/>
    <col min="9985" max="9985" width="22.54296875" style="7" customWidth="1"/>
    <col min="9986" max="9986" width="88.36328125" style="7" customWidth="1"/>
    <col min="9987" max="9987" width="11.6328125" style="7" customWidth="1"/>
    <col min="9988" max="9988" width="13.6328125" style="7" customWidth="1"/>
    <col min="9989" max="9989" width="17.08984375" style="7" customWidth="1"/>
    <col min="9990" max="9990" width="28.36328125" style="7" customWidth="1"/>
    <col min="9991" max="9991" width="8.36328125" style="7" customWidth="1"/>
    <col min="9992" max="9992" width="16.90625" style="7" customWidth="1"/>
    <col min="9993" max="9993" width="15.36328125" style="7" customWidth="1"/>
    <col min="9994" max="10239" width="9.08984375" style="7"/>
    <col min="10240" max="10240" width="0.6328125" style="7" customWidth="1"/>
    <col min="10241" max="10241" width="22.54296875" style="7" customWidth="1"/>
    <col min="10242" max="10242" width="88.36328125" style="7" customWidth="1"/>
    <col min="10243" max="10243" width="11.6328125" style="7" customWidth="1"/>
    <col min="10244" max="10244" width="13.6328125" style="7" customWidth="1"/>
    <col min="10245" max="10245" width="17.08984375" style="7" customWidth="1"/>
    <col min="10246" max="10246" width="28.36328125" style="7" customWidth="1"/>
    <col min="10247" max="10247" width="8.36328125" style="7" customWidth="1"/>
    <col min="10248" max="10248" width="16.90625" style="7" customWidth="1"/>
    <col min="10249" max="10249" width="15.36328125" style="7" customWidth="1"/>
    <col min="10250" max="10495" width="9.08984375" style="7"/>
    <col min="10496" max="10496" width="0.6328125" style="7" customWidth="1"/>
    <col min="10497" max="10497" width="22.54296875" style="7" customWidth="1"/>
    <col min="10498" max="10498" width="88.36328125" style="7" customWidth="1"/>
    <col min="10499" max="10499" width="11.6328125" style="7" customWidth="1"/>
    <col min="10500" max="10500" width="13.6328125" style="7" customWidth="1"/>
    <col min="10501" max="10501" width="17.08984375" style="7" customWidth="1"/>
    <col min="10502" max="10502" width="28.36328125" style="7" customWidth="1"/>
    <col min="10503" max="10503" width="8.36328125" style="7" customWidth="1"/>
    <col min="10504" max="10504" width="16.90625" style="7" customWidth="1"/>
    <col min="10505" max="10505" width="15.36328125" style="7" customWidth="1"/>
    <col min="10506" max="10751" width="9.08984375" style="7"/>
    <col min="10752" max="10752" width="0.6328125" style="7" customWidth="1"/>
    <col min="10753" max="10753" width="22.54296875" style="7" customWidth="1"/>
    <col min="10754" max="10754" width="88.36328125" style="7" customWidth="1"/>
    <col min="10755" max="10755" width="11.6328125" style="7" customWidth="1"/>
    <col min="10756" max="10756" width="13.6328125" style="7" customWidth="1"/>
    <col min="10757" max="10757" width="17.08984375" style="7" customWidth="1"/>
    <col min="10758" max="10758" width="28.36328125" style="7" customWidth="1"/>
    <col min="10759" max="10759" width="8.36328125" style="7" customWidth="1"/>
    <col min="10760" max="10760" width="16.90625" style="7" customWidth="1"/>
    <col min="10761" max="10761" width="15.36328125" style="7" customWidth="1"/>
    <col min="10762" max="11007" width="9.08984375" style="7"/>
    <col min="11008" max="11008" width="0.6328125" style="7" customWidth="1"/>
    <col min="11009" max="11009" width="22.54296875" style="7" customWidth="1"/>
    <col min="11010" max="11010" width="88.36328125" style="7" customWidth="1"/>
    <col min="11011" max="11011" width="11.6328125" style="7" customWidth="1"/>
    <col min="11012" max="11012" width="13.6328125" style="7" customWidth="1"/>
    <col min="11013" max="11013" width="17.08984375" style="7" customWidth="1"/>
    <col min="11014" max="11014" width="28.36328125" style="7" customWidth="1"/>
    <col min="11015" max="11015" width="8.36328125" style="7" customWidth="1"/>
    <col min="11016" max="11016" width="16.90625" style="7" customWidth="1"/>
    <col min="11017" max="11017" width="15.36328125" style="7" customWidth="1"/>
    <col min="11018" max="11263" width="9.08984375" style="7"/>
    <col min="11264" max="11264" width="0.6328125" style="7" customWidth="1"/>
    <col min="11265" max="11265" width="22.54296875" style="7" customWidth="1"/>
    <col min="11266" max="11266" width="88.36328125" style="7" customWidth="1"/>
    <col min="11267" max="11267" width="11.6328125" style="7" customWidth="1"/>
    <col min="11268" max="11268" width="13.6328125" style="7" customWidth="1"/>
    <col min="11269" max="11269" width="17.08984375" style="7" customWidth="1"/>
    <col min="11270" max="11270" width="28.36328125" style="7" customWidth="1"/>
    <col min="11271" max="11271" width="8.36328125" style="7" customWidth="1"/>
    <col min="11272" max="11272" width="16.90625" style="7" customWidth="1"/>
    <col min="11273" max="11273" width="15.36328125" style="7" customWidth="1"/>
    <col min="11274" max="11519" width="9.08984375" style="7"/>
    <col min="11520" max="11520" width="0.6328125" style="7" customWidth="1"/>
    <col min="11521" max="11521" width="22.54296875" style="7" customWidth="1"/>
    <col min="11522" max="11522" width="88.36328125" style="7" customWidth="1"/>
    <col min="11523" max="11523" width="11.6328125" style="7" customWidth="1"/>
    <col min="11524" max="11524" width="13.6328125" style="7" customWidth="1"/>
    <col min="11525" max="11525" width="17.08984375" style="7" customWidth="1"/>
    <col min="11526" max="11526" width="28.36328125" style="7" customWidth="1"/>
    <col min="11527" max="11527" width="8.36328125" style="7" customWidth="1"/>
    <col min="11528" max="11528" width="16.90625" style="7" customWidth="1"/>
    <col min="11529" max="11529" width="15.36328125" style="7" customWidth="1"/>
    <col min="11530" max="11775" width="9.08984375" style="7"/>
    <col min="11776" max="11776" width="0.6328125" style="7" customWidth="1"/>
    <col min="11777" max="11777" width="22.54296875" style="7" customWidth="1"/>
    <col min="11778" max="11778" width="88.36328125" style="7" customWidth="1"/>
    <col min="11779" max="11779" width="11.6328125" style="7" customWidth="1"/>
    <col min="11780" max="11780" width="13.6328125" style="7" customWidth="1"/>
    <col min="11781" max="11781" width="17.08984375" style="7" customWidth="1"/>
    <col min="11782" max="11782" width="28.36328125" style="7" customWidth="1"/>
    <col min="11783" max="11783" width="8.36328125" style="7" customWidth="1"/>
    <col min="11784" max="11784" width="16.90625" style="7" customWidth="1"/>
    <col min="11785" max="11785" width="15.36328125" style="7" customWidth="1"/>
    <col min="11786" max="12031" width="9.08984375" style="7"/>
    <col min="12032" max="12032" width="0.6328125" style="7" customWidth="1"/>
    <col min="12033" max="12033" width="22.54296875" style="7" customWidth="1"/>
    <col min="12034" max="12034" width="88.36328125" style="7" customWidth="1"/>
    <col min="12035" max="12035" width="11.6328125" style="7" customWidth="1"/>
    <col min="12036" max="12036" width="13.6328125" style="7" customWidth="1"/>
    <col min="12037" max="12037" width="17.08984375" style="7" customWidth="1"/>
    <col min="12038" max="12038" width="28.36328125" style="7" customWidth="1"/>
    <col min="12039" max="12039" width="8.36328125" style="7" customWidth="1"/>
    <col min="12040" max="12040" width="16.90625" style="7" customWidth="1"/>
    <col min="12041" max="12041" width="15.36328125" style="7" customWidth="1"/>
    <col min="12042" max="12287" width="9.08984375" style="7"/>
    <col min="12288" max="12288" width="0.6328125" style="7" customWidth="1"/>
    <col min="12289" max="12289" width="22.54296875" style="7" customWidth="1"/>
    <col min="12290" max="12290" width="88.36328125" style="7" customWidth="1"/>
    <col min="12291" max="12291" width="11.6328125" style="7" customWidth="1"/>
    <col min="12292" max="12292" width="13.6328125" style="7" customWidth="1"/>
    <col min="12293" max="12293" width="17.08984375" style="7" customWidth="1"/>
    <col min="12294" max="12294" width="28.36328125" style="7" customWidth="1"/>
    <col min="12295" max="12295" width="8.36328125" style="7" customWidth="1"/>
    <col min="12296" max="12296" width="16.90625" style="7" customWidth="1"/>
    <col min="12297" max="12297" width="15.36328125" style="7" customWidth="1"/>
    <col min="12298" max="12543" width="9.08984375" style="7"/>
    <col min="12544" max="12544" width="0.6328125" style="7" customWidth="1"/>
    <col min="12545" max="12545" width="22.54296875" style="7" customWidth="1"/>
    <col min="12546" max="12546" width="88.36328125" style="7" customWidth="1"/>
    <col min="12547" max="12547" width="11.6328125" style="7" customWidth="1"/>
    <col min="12548" max="12548" width="13.6328125" style="7" customWidth="1"/>
    <col min="12549" max="12549" width="17.08984375" style="7" customWidth="1"/>
    <col min="12550" max="12550" width="28.36328125" style="7" customWidth="1"/>
    <col min="12551" max="12551" width="8.36328125" style="7" customWidth="1"/>
    <col min="12552" max="12552" width="16.90625" style="7" customWidth="1"/>
    <col min="12553" max="12553" width="15.36328125" style="7" customWidth="1"/>
    <col min="12554" max="12799" width="9.08984375" style="7"/>
    <col min="12800" max="12800" width="0.6328125" style="7" customWidth="1"/>
    <col min="12801" max="12801" width="22.54296875" style="7" customWidth="1"/>
    <col min="12802" max="12802" width="88.36328125" style="7" customWidth="1"/>
    <col min="12803" max="12803" width="11.6328125" style="7" customWidth="1"/>
    <col min="12804" max="12804" width="13.6328125" style="7" customWidth="1"/>
    <col min="12805" max="12805" width="17.08984375" style="7" customWidth="1"/>
    <col min="12806" max="12806" width="28.36328125" style="7" customWidth="1"/>
    <col min="12807" max="12807" width="8.36328125" style="7" customWidth="1"/>
    <col min="12808" max="12808" width="16.90625" style="7" customWidth="1"/>
    <col min="12809" max="12809" width="15.36328125" style="7" customWidth="1"/>
    <col min="12810" max="13055" width="9.08984375" style="7"/>
    <col min="13056" max="13056" width="0.6328125" style="7" customWidth="1"/>
    <col min="13057" max="13057" width="22.54296875" style="7" customWidth="1"/>
    <col min="13058" max="13058" width="88.36328125" style="7" customWidth="1"/>
    <col min="13059" max="13059" width="11.6328125" style="7" customWidth="1"/>
    <col min="13060" max="13060" width="13.6328125" style="7" customWidth="1"/>
    <col min="13061" max="13061" width="17.08984375" style="7" customWidth="1"/>
    <col min="13062" max="13062" width="28.36328125" style="7" customWidth="1"/>
    <col min="13063" max="13063" width="8.36328125" style="7" customWidth="1"/>
    <col min="13064" max="13064" width="16.90625" style="7" customWidth="1"/>
    <col min="13065" max="13065" width="15.36328125" style="7" customWidth="1"/>
    <col min="13066" max="13311" width="9.08984375" style="7"/>
    <col min="13312" max="13312" width="0.6328125" style="7" customWidth="1"/>
    <col min="13313" max="13313" width="22.54296875" style="7" customWidth="1"/>
    <col min="13314" max="13314" width="88.36328125" style="7" customWidth="1"/>
    <col min="13315" max="13315" width="11.6328125" style="7" customWidth="1"/>
    <col min="13316" max="13316" width="13.6328125" style="7" customWidth="1"/>
    <col min="13317" max="13317" width="17.08984375" style="7" customWidth="1"/>
    <col min="13318" max="13318" width="28.36328125" style="7" customWidth="1"/>
    <col min="13319" max="13319" width="8.36328125" style="7" customWidth="1"/>
    <col min="13320" max="13320" width="16.90625" style="7" customWidth="1"/>
    <col min="13321" max="13321" width="15.36328125" style="7" customWidth="1"/>
    <col min="13322" max="13567" width="9.08984375" style="7"/>
    <col min="13568" max="13568" width="0.6328125" style="7" customWidth="1"/>
    <col min="13569" max="13569" width="22.54296875" style="7" customWidth="1"/>
    <col min="13570" max="13570" width="88.36328125" style="7" customWidth="1"/>
    <col min="13571" max="13571" width="11.6328125" style="7" customWidth="1"/>
    <col min="13572" max="13572" width="13.6328125" style="7" customWidth="1"/>
    <col min="13573" max="13573" width="17.08984375" style="7" customWidth="1"/>
    <col min="13574" max="13574" width="28.36328125" style="7" customWidth="1"/>
    <col min="13575" max="13575" width="8.36328125" style="7" customWidth="1"/>
    <col min="13576" max="13576" width="16.90625" style="7" customWidth="1"/>
    <col min="13577" max="13577" width="15.36328125" style="7" customWidth="1"/>
    <col min="13578" max="13823" width="9.08984375" style="7"/>
    <col min="13824" max="13824" width="0.6328125" style="7" customWidth="1"/>
    <col min="13825" max="13825" width="22.54296875" style="7" customWidth="1"/>
    <col min="13826" max="13826" width="88.36328125" style="7" customWidth="1"/>
    <col min="13827" max="13827" width="11.6328125" style="7" customWidth="1"/>
    <col min="13828" max="13828" width="13.6328125" style="7" customWidth="1"/>
    <col min="13829" max="13829" width="17.08984375" style="7" customWidth="1"/>
    <col min="13830" max="13830" width="28.36328125" style="7" customWidth="1"/>
    <col min="13831" max="13831" width="8.36328125" style="7" customWidth="1"/>
    <col min="13832" max="13832" width="16.90625" style="7" customWidth="1"/>
    <col min="13833" max="13833" width="15.36328125" style="7" customWidth="1"/>
    <col min="13834" max="14079" width="9.08984375" style="7"/>
    <col min="14080" max="14080" width="0.6328125" style="7" customWidth="1"/>
    <col min="14081" max="14081" width="22.54296875" style="7" customWidth="1"/>
    <col min="14082" max="14082" width="88.36328125" style="7" customWidth="1"/>
    <col min="14083" max="14083" width="11.6328125" style="7" customWidth="1"/>
    <col min="14084" max="14084" width="13.6328125" style="7" customWidth="1"/>
    <col min="14085" max="14085" width="17.08984375" style="7" customWidth="1"/>
    <col min="14086" max="14086" width="28.36328125" style="7" customWidth="1"/>
    <col min="14087" max="14087" width="8.36328125" style="7" customWidth="1"/>
    <col min="14088" max="14088" width="16.90625" style="7" customWidth="1"/>
    <col min="14089" max="14089" width="15.36328125" style="7" customWidth="1"/>
    <col min="14090" max="14335" width="9.08984375" style="7"/>
    <col min="14336" max="14336" width="0.6328125" style="7" customWidth="1"/>
    <col min="14337" max="14337" width="22.54296875" style="7" customWidth="1"/>
    <col min="14338" max="14338" width="88.36328125" style="7" customWidth="1"/>
    <col min="14339" max="14339" width="11.6328125" style="7" customWidth="1"/>
    <col min="14340" max="14340" width="13.6328125" style="7" customWidth="1"/>
    <col min="14341" max="14341" width="17.08984375" style="7" customWidth="1"/>
    <col min="14342" max="14342" width="28.36328125" style="7" customWidth="1"/>
    <col min="14343" max="14343" width="8.36328125" style="7" customWidth="1"/>
    <col min="14344" max="14344" width="16.90625" style="7" customWidth="1"/>
    <col min="14345" max="14345" width="15.36328125" style="7" customWidth="1"/>
    <col min="14346" max="14591" width="9.08984375" style="7"/>
    <col min="14592" max="14592" width="0.6328125" style="7" customWidth="1"/>
    <col min="14593" max="14593" width="22.54296875" style="7" customWidth="1"/>
    <col min="14594" max="14594" width="88.36328125" style="7" customWidth="1"/>
    <col min="14595" max="14595" width="11.6328125" style="7" customWidth="1"/>
    <col min="14596" max="14596" width="13.6328125" style="7" customWidth="1"/>
    <col min="14597" max="14597" width="17.08984375" style="7" customWidth="1"/>
    <col min="14598" max="14598" width="28.36328125" style="7" customWidth="1"/>
    <col min="14599" max="14599" width="8.36328125" style="7" customWidth="1"/>
    <col min="14600" max="14600" width="16.90625" style="7" customWidth="1"/>
    <col min="14601" max="14601" width="15.36328125" style="7" customWidth="1"/>
    <col min="14602" max="14847" width="9.08984375" style="7"/>
    <col min="14848" max="14848" width="0.6328125" style="7" customWidth="1"/>
    <col min="14849" max="14849" width="22.54296875" style="7" customWidth="1"/>
    <col min="14850" max="14850" width="88.36328125" style="7" customWidth="1"/>
    <col min="14851" max="14851" width="11.6328125" style="7" customWidth="1"/>
    <col min="14852" max="14852" width="13.6328125" style="7" customWidth="1"/>
    <col min="14853" max="14853" width="17.08984375" style="7" customWidth="1"/>
    <col min="14854" max="14854" width="28.36328125" style="7" customWidth="1"/>
    <col min="14855" max="14855" width="8.36328125" style="7" customWidth="1"/>
    <col min="14856" max="14856" width="16.90625" style="7" customWidth="1"/>
    <col min="14857" max="14857" width="15.36328125" style="7" customWidth="1"/>
    <col min="14858" max="15103" width="9.08984375" style="7"/>
    <col min="15104" max="15104" width="0.6328125" style="7" customWidth="1"/>
    <col min="15105" max="15105" width="22.54296875" style="7" customWidth="1"/>
    <col min="15106" max="15106" width="88.36328125" style="7" customWidth="1"/>
    <col min="15107" max="15107" width="11.6328125" style="7" customWidth="1"/>
    <col min="15108" max="15108" width="13.6328125" style="7" customWidth="1"/>
    <col min="15109" max="15109" width="17.08984375" style="7" customWidth="1"/>
    <col min="15110" max="15110" width="28.36328125" style="7" customWidth="1"/>
    <col min="15111" max="15111" width="8.36328125" style="7" customWidth="1"/>
    <col min="15112" max="15112" width="16.90625" style="7" customWidth="1"/>
    <col min="15113" max="15113" width="15.36328125" style="7" customWidth="1"/>
    <col min="15114" max="15359" width="9.08984375" style="7"/>
    <col min="15360" max="15360" width="0.6328125" style="7" customWidth="1"/>
    <col min="15361" max="15361" width="22.54296875" style="7" customWidth="1"/>
    <col min="15362" max="15362" width="88.36328125" style="7" customWidth="1"/>
    <col min="15363" max="15363" width="11.6328125" style="7" customWidth="1"/>
    <col min="15364" max="15364" width="13.6328125" style="7" customWidth="1"/>
    <col min="15365" max="15365" width="17.08984375" style="7" customWidth="1"/>
    <col min="15366" max="15366" width="28.36328125" style="7" customWidth="1"/>
    <col min="15367" max="15367" width="8.36328125" style="7" customWidth="1"/>
    <col min="15368" max="15368" width="16.90625" style="7" customWidth="1"/>
    <col min="15369" max="15369" width="15.36328125" style="7" customWidth="1"/>
    <col min="15370" max="15615" width="9.08984375" style="7"/>
    <col min="15616" max="15616" width="0.6328125" style="7" customWidth="1"/>
    <col min="15617" max="15617" width="22.54296875" style="7" customWidth="1"/>
    <col min="15618" max="15618" width="88.36328125" style="7" customWidth="1"/>
    <col min="15619" max="15619" width="11.6328125" style="7" customWidth="1"/>
    <col min="15620" max="15620" width="13.6328125" style="7" customWidth="1"/>
    <col min="15621" max="15621" width="17.08984375" style="7" customWidth="1"/>
    <col min="15622" max="15622" width="28.36328125" style="7" customWidth="1"/>
    <col min="15623" max="15623" width="8.36328125" style="7" customWidth="1"/>
    <col min="15624" max="15624" width="16.90625" style="7" customWidth="1"/>
    <col min="15625" max="15625" width="15.36328125" style="7" customWidth="1"/>
    <col min="15626" max="15871" width="9.08984375" style="7"/>
    <col min="15872" max="15872" width="0.6328125" style="7" customWidth="1"/>
    <col min="15873" max="15873" width="22.54296875" style="7" customWidth="1"/>
    <col min="15874" max="15874" width="88.36328125" style="7" customWidth="1"/>
    <col min="15875" max="15875" width="11.6328125" style="7" customWidth="1"/>
    <col min="15876" max="15876" width="13.6328125" style="7" customWidth="1"/>
    <col min="15877" max="15877" width="17.08984375" style="7" customWidth="1"/>
    <col min="15878" max="15878" width="28.36328125" style="7" customWidth="1"/>
    <col min="15879" max="15879" width="8.36328125" style="7" customWidth="1"/>
    <col min="15880" max="15880" width="16.90625" style="7" customWidth="1"/>
    <col min="15881" max="15881" width="15.36328125" style="7" customWidth="1"/>
    <col min="15882" max="16127" width="9.08984375" style="7"/>
    <col min="16128" max="16128" width="0.6328125" style="7" customWidth="1"/>
    <col min="16129" max="16129" width="22.54296875" style="7" customWidth="1"/>
    <col min="16130" max="16130" width="88.36328125" style="7" customWidth="1"/>
    <col min="16131" max="16131" width="11.6328125" style="7" customWidth="1"/>
    <col min="16132" max="16132" width="13.6328125" style="7" customWidth="1"/>
    <col min="16133" max="16133" width="17.08984375" style="7" customWidth="1"/>
    <col min="16134" max="16134" width="28.36328125" style="7" customWidth="1"/>
    <col min="16135" max="16135" width="8.36328125" style="7" customWidth="1"/>
    <col min="16136" max="16136" width="16.90625" style="7" customWidth="1"/>
    <col min="16137" max="16137" width="15.36328125" style="7" customWidth="1"/>
    <col min="16138" max="16384" width="9.08984375" style="7"/>
  </cols>
  <sheetData>
    <row r="1" spans="2:7" x14ac:dyDescent="0.35">
      <c r="B1" s="2"/>
      <c r="C1" s="3"/>
    </row>
    <row r="2" spans="2:7" x14ac:dyDescent="0.35">
      <c r="B2" s="72" t="s">
        <v>230</v>
      </c>
      <c r="C2" s="73"/>
      <c r="D2" s="73"/>
      <c r="E2" s="73"/>
      <c r="F2" s="73"/>
      <c r="G2" s="73"/>
    </row>
    <row r="3" spans="2:7" x14ac:dyDescent="0.35">
      <c r="B3" s="73"/>
      <c r="C3" s="73"/>
      <c r="D3" s="73"/>
      <c r="E3" s="73"/>
      <c r="F3" s="73"/>
      <c r="G3" s="73"/>
    </row>
    <row r="4" spans="2:7" ht="17.399999999999999" customHeight="1" x14ac:dyDescent="0.35">
      <c r="B4" s="8"/>
    </row>
    <row r="5" spans="2:7" ht="18" customHeight="1" x14ac:dyDescent="0.35">
      <c r="B5" s="7"/>
      <c r="C5" s="2" t="s">
        <v>0</v>
      </c>
    </row>
    <row r="6" spans="2:7" ht="18" customHeight="1" x14ac:dyDescent="0.35">
      <c r="B6" s="10" t="s">
        <v>1</v>
      </c>
      <c r="C6" s="11" t="s">
        <v>2</v>
      </c>
      <c r="D6" s="11" t="s">
        <v>3</v>
      </c>
      <c r="E6" s="12" t="s">
        <v>4</v>
      </c>
      <c r="F6" s="13" t="s">
        <v>222</v>
      </c>
      <c r="G6" s="14" t="s">
        <v>223</v>
      </c>
    </row>
    <row r="7" spans="2:7" ht="18" customHeight="1" x14ac:dyDescent="0.35">
      <c r="B7" s="10" t="s">
        <v>5</v>
      </c>
      <c r="C7" s="10"/>
      <c r="D7" s="15"/>
      <c r="E7" s="16"/>
      <c r="F7" s="17"/>
      <c r="G7" s="18"/>
    </row>
    <row r="8" spans="2:7" ht="18" customHeight="1" x14ac:dyDescent="0.35">
      <c r="B8" s="10" t="s">
        <v>6</v>
      </c>
      <c r="C8" s="10"/>
      <c r="D8" s="15"/>
      <c r="E8" s="16"/>
      <c r="F8" s="17"/>
      <c r="G8" s="18"/>
    </row>
    <row r="9" spans="2:7" ht="18" customHeight="1" x14ac:dyDescent="0.35">
      <c r="B9" s="19">
        <v>13.01</v>
      </c>
      <c r="C9" s="20" t="s">
        <v>7</v>
      </c>
      <c r="D9" s="21"/>
      <c r="E9" s="22"/>
      <c r="F9" s="22"/>
      <c r="G9" s="22"/>
    </row>
    <row r="10" spans="2:7" ht="18" customHeight="1" x14ac:dyDescent="0.35">
      <c r="B10" s="19"/>
      <c r="C10" s="20" t="s">
        <v>8</v>
      </c>
      <c r="D10" s="21" t="s">
        <v>9</v>
      </c>
      <c r="E10" s="22">
        <v>1</v>
      </c>
      <c r="F10" s="23"/>
      <c r="G10" s="22">
        <f>F10*E10</f>
        <v>0</v>
      </c>
    </row>
    <row r="11" spans="2:7" ht="18" customHeight="1" x14ac:dyDescent="0.35">
      <c r="B11" s="24"/>
      <c r="C11" s="25" t="s">
        <v>10</v>
      </c>
      <c r="D11" s="26" t="s">
        <v>9</v>
      </c>
      <c r="E11" s="27">
        <v>1</v>
      </c>
      <c r="F11" s="28"/>
      <c r="G11" s="22">
        <f>F11*E11</f>
        <v>0</v>
      </c>
    </row>
    <row r="12" spans="2:7" ht="18" customHeight="1" x14ac:dyDescent="0.35">
      <c r="B12" s="19"/>
      <c r="C12" s="20" t="s">
        <v>11</v>
      </c>
      <c r="D12" s="29" t="s">
        <v>12</v>
      </c>
      <c r="E12" s="22">
        <v>4</v>
      </c>
      <c r="F12" s="23"/>
      <c r="G12" s="22">
        <f>F12*E12</f>
        <v>0</v>
      </c>
    </row>
    <row r="13" spans="2:7" ht="18" customHeight="1" x14ac:dyDescent="0.35">
      <c r="B13" s="19" t="s">
        <v>13</v>
      </c>
      <c r="C13" s="20" t="s">
        <v>14</v>
      </c>
      <c r="D13" s="29"/>
      <c r="E13" s="22"/>
      <c r="F13" s="23"/>
      <c r="G13" s="22"/>
    </row>
    <row r="14" spans="2:7" ht="18" customHeight="1" x14ac:dyDescent="0.35">
      <c r="B14" s="19"/>
      <c r="C14" s="20" t="s">
        <v>15</v>
      </c>
      <c r="D14" s="29" t="s">
        <v>16</v>
      </c>
      <c r="E14" s="22">
        <v>1</v>
      </c>
      <c r="F14" s="23">
        <v>3000000</v>
      </c>
      <c r="G14" s="22">
        <f>F14*E14</f>
        <v>3000000</v>
      </c>
    </row>
    <row r="15" spans="2:7" ht="18" customHeight="1" x14ac:dyDescent="0.35">
      <c r="B15" s="19"/>
      <c r="C15" s="20" t="s">
        <v>17</v>
      </c>
      <c r="D15" s="29" t="s">
        <v>18</v>
      </c>
      <c r="E15" s="30"/>
      <c r="F15" s="23"/>
      <c r="G15" s="22">
        <f>G14*F15/100</f>
        <v>0</v>
      </c>
    </row>
    <row r="16" spans="2:7" ht="32.4" customHeight="1" x14ac:dyDescent="0.35">
      <c r="B16" s="19" t="s">
        <v>19</v>
      </c>
      <c r="C16" s="20" t="s">
        <v>225</v>
      </c>
      <c r="D16" s="21" t="s">
        <v>20</v>
      </c>
      <c r="E16" s="22">
        <v>2</v>
      </c>
      <c r="F16" s="22"/>
      <c r="G16" s="22">
        <f>F16*E16</f>
        <v>0</v>
      </c>
    </row>
    <row r="17" spans="2:7" ht="46.25" customHeight="1" x14ac:dyDescent="0.35">
      <c r="B17" s="19" t="s">
        <v>21</v>
      </c>
      <c r="C17" s="1" t="s">
        <v>226</v>
      </c>
      <c r="D17" s="21"/>
      <c r="E17" s="22"/>
      <c r="F17" s="22"/>
      <c r="G17" s="22"/>
    </row>
    <row r="18" spans="2:7" ht="18" customHeight="1" x14ac:dyDescent="0.35">
      <c r="B18" s="24" t="s">
        <v>22</v>
      </c>
      <c r="C18" s="25" t="s">
        <v>23</v>
      </c>
      <c r="D18" s="26" t="s">
        <v>24</v>
      </c>
      <c r="E18" s="27">
        <v>1</v>
      </c>
      <c r="F18" s="28"/>
      <c r="G18" s="28">
        <f>F18*E18</f>
        <v>0</v>
      </c>
    </row>
    <row r="19" spans="2:7" ht="18" customHeight="1" x14ac:dyDescent="0.35">
      <c r="B19" s="24" t="s">
        <v>25</v>
      </c>
      <c r="C19" s="25" t="s">
        <v>26</v>
      </c>
      <c r="D19" s="26" t="s">
        <v>27</v>
      </c>
      <c r="E19" s="27">
        <v>4</v>
      </c>
      <c r="F19" s="27"/>
      <c r="G19" s="28">
        <f>F19*E19</f>
        <v>0</v>
      </c>
    </row>
    <row r="20" spans="2:7" ht="49.25" customHeight="1" x14ac:dyDescent="0.35">
      <c r="B20" s="19" t="s">
        <v>28</v>
      </c>
      <c r="C20" s="1" t="s">
        <v>227</v>
      </c>
      <c r="D20" s="21"/>
      <c r="E20" s="22"/>
      <c r="F20" s="22"/>
      <c r="G20" s="28"/>
    </row>
    <row r="21" spans="2:7" ht="18" customHeight="1" x14ac:dyDescent="0.35">
      <c r="B21" s="24" t="s">
        <v>22</v>
      </c>
      <c r="C21" s="20" t="s">
        <v>23</v>
      </c>
      <c r="D21" s="21" t="s">
        <v>24</v>
      </c>
      <c r="E21" s="22">
        <v>1</v>
      </c>
      <c r="F21" s="22"/>
      <c r="G21" s="28">
        <f>F21*E21</f>
        <v>0</v>
      </c>
    </row>
    <row r="22" spans="2:7" ht="18" customHeight="1" x14ac:dyDescent="0.35">
      <c r="B22" s="24" t="s">
        <v>25</v>
      </c>
      <c r="C22" s="20" t="s">
        <v>26</v>
      </c>
      <c r="D22" s="21" t="s">
        <v>27</v>
      </c>
      <c r="E22" s="22">
        <v>4</v>
      </c>
      <c r="F22" s="22"/>
      <c r="G22" s="28">
        <f>F22*E22</f>
        <v>0</v>
      </c>
    </row>
    <row r="23" spans="2:7" ht="48.65" customHeight="1" x14ac:dyDescent="0.35">
      <c r="B23" s="19" t="s">
        <v>29</v>
      </c>
      <c r="C23" s="1" t="s">
        <v>228</v>
      </c>
      <c r="D23" s="21"/>
      <c r="E23" s="22"/>
      <c r="F23" s="22"/>
      <c r="G23" s="22"/>
    </row>
    <row r="24" spans="2:7" ht="18" customHeight="1" x14ac:dyDescent="0.35">
      <c r="B24" s="24" t="s">
        <v>22</v>
      </c>
      <c r="C24" s="20" t="s">
        <v>23</v>
      </c>
      <c r="D24" s="21" t="s">
        <v>24</v>
      </c>
      <c r="E24" s="22">
        <v>1</v>
      </c>
      <c r="F24" s="23"/>
      <c r="G24" s="23">
        <f>F24*E24</f>
        <v>0</v>
      </c>
    </row>
    <row r="25" spans="2:7" ht="25.25" customHeight="1" x14ac:dyDescent="0.35">
      <c r="B25" s="24" t="s">
        <v>25</v>
      </c>
      <c r="C25" s="20" t="s">
        <v>26</v>
      </c>
      <c r="D25" s="21" t="s">
        <v>27</v>
      </c>
      <c r="E25" s="22">
        <v>4</v>
      </c>
      <c r="F25" s="22"/>
      <c r="G25" s="23">
        <f>F25*E25</f>
        <v>0</v>
      </c>
    </row>
    <row r="26" spans="2:7" ht="18" customHeight="1" x14ac:dyDescent="0.35">
      <c r="B26" s="10" t="s">
        <v>31</v>
      </c>
      <c r="C26" s="10"/>
      <c r="D26" s="21"/>
      <c r="E26" s="22"/>
      <c r="F26" s="17"/>
      <c r="G26" s="31"/>
    </row>
    <row r="27" spans="2:7" ht="18" customHeight="1" x14ac:dyDescent="0.35">
      <c r="B27" s="10" t="s">
        <v>1</v>
      </c>
      <c r="C27" s="11" t="s">
        <v>2</v>
      </c>
      <c r="D27" s="11" t="s">
        <v>3</v>
      </c>
      <c r="E27" s="12" t="s">
        <v>4</v>
      </c>
      <c r="F27" s="13" t="s">
        <v>222</v>
      </c>
      <c r="G27" s="14" t="s">
        <v>223</v>
      </c>
    </row>
    <row r="28" spans="2:7" ht="18" customHeight="1" x14ac:dyDescent="0.35">
      <c r="B28" s="10" t="s">
        <v>32</v>
      </c>
      <c r="C28" s="10"/>
      <c r="D28" s="15"/>
      <c r="E28" s="16"/>
      <c r="F28" s="17"/>
      <c r="G28" s="18"/>
    </row>
    <row r="29" spans="2:7" ht="18" customHeight="1" x14ac:dyDescent="0.35">
      <c r="B29" s="19" t="s">
        <v>33</v>
      </c>
      <c r="C29" s="20" t="s">
        <v>34</v>
      </c>
      <c r="D29" s="21" t="s">
        <v>12</v>
      </c>
      <c r="E29" s="22">
        <v>4</v>
      </c>
      <c r="F29" s="22"/>
      <c r="G29" s="22">
        <f>F29*E29</f>
        <v>0</v>
      </c>
    </row>
    <row r="30" spans="2:7" ht="18" customHeight="1" x14ac:dyDescent="0.35">
      <c r="B30" s="19" t="s">
        <v>35</v>
      </c>
      <c r="C30" s="20" t="s">
        <v>36</v>
      </c>
      <c r="D30" s="21" t="s">
        <v>16</v>
      </c>
      <c r="E30" s="22">
        <v>1</v>
      </c>
      <c r="F30" s="22">
        <v>2000000</v>
      </c>
      <c r="G30" s="22">
        <f>F30*E30</f>
        <v>2000000</v>
      </c>
    </row>
    <row r="31" spans="2:7" ht="18" customHeight="1" x14ac:dyDescent="0.35">
      <c r="B31" s="19"/>
      <c r="C31" s="20" t="s">
        <v>37</v>
      </c>
      <c r="D31" s="21" t="s">
        <v>18</v>
      </c>
      <c r="E31" s="30"/>
      <c r="F31" s="22"/>
      <c r="G31" s="22">
        <f>G30*F31/100</f>
        <v>0</v>
      </c>
    </row>
    <row r="32" spans="2:7" ht="18" customHeight="1" x14ac:dyDescent="0.35">
      <c r="B32" s="32" t="s">
        <v>38</v>
      </c>
      <c r="C32" s="20"/>
      <c r="D32" s="21"/>
      <c r="E32" s="22"/>
      <c r="F32" s="22"/>
      <c r="G32" s="17"/>
    </row>
    <row r="33" spans="2:7" ht="18" customHeight="1" x14ac:dyDescent="0.35">
      <c r="B33" s="10" t="s">
        <v>1</v>
      </c>
      <c r="C33" s="11" t="s">
        <v>2</v>
      </c>
      <c r="D33" s="11" t="s">
        <v>3</v>
      </c>
      <c r="E33" s="12" t="s">
        <v>4</v>
      </c>
      <c r="F33" s="13" t="s">
        <v>222</v>
      </c>
      <c r="G33" s="14" t="s">
        <v>223</v>
      </c>
    </row>
    <row r="34" spans="2:7" ht="18" customHeight="1" x14ac:dyDescent="0.35">
      <c r="B34" s="10" t="s">
        <v>39</v>
      </c>
      <c r="C34" s="10"/>
      <c r="D34" s="15"/>
      <c r="E34" s="16"/>
      <c r="F34" s="17"/>
      <c r="G34" s="18"/>
    </row>
    <row r="35" spans="2:7" ht="18" customHeight="1" x14ac:dyDescent="0.35">
      <c r="B35" s="19">
        <v>15.01</v>
      </c>
      <c r="C35" s="20" t="s">
        <v>40</v>
      </c>
      <c r="D35" s="21" t="s">
        <v>41</v>
      </c>
      <c r="E35" s="22">
        <v>0.6</v>
      </c>
      <c r="F35" s="22"/>
      <c r="G35" s="22">
        <f>F35*E35</f>
        <v>0</v>
      </c>
    </row>
    <row r="36" spans="2:7" ht="18" customHeight="1" x14ac:dyDescent="0.35">
      <c r="B36" s="10" t="s">
        <v>42</v>
      </c>
      <c r="C36" s="20"/>
      <c r="D36" s="21"/>
      <c r="E36" s="22"/>
      <c r="F36" s="17"/>
      <c r="G36" s="12">
        <f>ROUND(SUM(G35:G35),2)</f>
        <v>0</v>
      </c>
    </row>
    <row r="37" spans="2:7" ht="18" customHeight="1" x14ac:dyDescent="0.35">
      <c r="B37" s="10" t="s">
        <v>1</v>
      </c>
      <c r="C37" s="11" t="s">
        <v>2</v>
      </c>
      <c r="D37" s="11" t="s">
        <v>3</v>
      </c>
      <c r="E37" s="12" t="s">
        <v>4</v>
      </c>
      <c r="F37" s="13" t="s">
        <v>222</v>
      </c>
      <c r="G37" s="14" t="s">
        <v>223</v>
      </c>
    </row>
    <row r="38" spans="2:7" ht="18" customHeight="1" x14ac:dyDescent="0.35">
      <c r="B38" s="10" t="s">
        <v>43</v>
      </c>
      <c r="C38" s="10"/>
      <c r="D38" s="15"/>
      <c r="E38" s="16"/>
      <c r="F38" s="17"/>
      <c r="G38" s="18"/>
    </row>
    <row r="39" spans="2:7" ht="18" customHeight="1" x14ac:dyDescent="0.35">
      <c r="B39" s="19" t="s">
        <v>44</v>
      </c>
      <c r="C39" s="20" t="s">
        <v>45</v>
      </c>
      <c r="D39" s="21" t="s">
        <v>46</v>
      </c>
      <c r="E39" s="22">
        <v>0.18</v>
      </c>
      <c r="F39" s="22"/>
      <c r="G39" s="22">
        <f>F39*E39</f>
        <v>0</v>
      </c>
    </row>
    <row r="40" spans="2:7" ht="18" customHeight="1" x14ac:dyDescent="0.35">
      <c r="B40" s="19">
        <v>17.02</v>
      </c>
      <c r="C40" s="20" t="s">
        <v>47</v>
      </c>
      <c r="D40" s="21"/>
      <c r="E40" s="22"/>
      <c r="F40" s="22"/>
      <c r="G40" s="22"/>
    </row>
    <row r="41" spans="2:7" ht="18" customHeight="1" x14ac:dyDescent="0.35">
      <c r="B41" s="19" t="s">
        <v>22</v>
      </c>
      <c r="C41" s="20" t="s">
        <v>48</v>
      </c>
      <c r="D41" s="21" t="s">
        <v>49</v>
      </c>
      <c r="E41" s="22"/>
      <c r="F41" s="22"/>
      <c r="G41" s="22">
        <f>F41*E41</f>
        <v>0</v>
      </c>
    </row>
    <row r="42" spans="2:7" ht="18" customHeight="1" x14ac:dyDescent="0.35">
      <c r="B42" s="24" t="s">
        <v>50</v>
      </c>
      <c r="C42" s="25" t="s">
        <v>51</v>
      </c>
      <c r="D42" s="26" t="s">
        <v>52</v>
      </c>
      <c r="E42" s="27"/>
      <c r="F42" s="27"/>
      <c r="G42" s="22">
        <f>F42*E42</f>
        <v>0</v>
      </c>
    </row>
    <row r="43" spans="2:7" ht="28.25" customHeight="1" x14ac:dyDescent="0.35">
      <c r="B43" s="19" t="s">
        <v>53</v>
      </c>
      <c r="C43" s="20" t="s">
        <v>54</v>
      </c>
      <c r="D43" s="21"/>
      <c r="E43" s="22"/>
      <c r="F43" s="22"/>
      <c r="G43" s="22"/>
    </row>
    <row r="44" spans="2:7" ht="18" customHeight="1" x14ac:dyDescent="0.35">
      <c r="B44" s="19" t="s">
        <v>22</v>
      </c>
      <c r="C44" s="20" t="s">
        <v>55</v>
      </c>
      <c r="D44" s="21" t="s">
        <v>56</v>
      </c>
      <c r="E44" s="22"/>
      <c r="F44" s="22"/>
      <c r="G44" s="22">
        <f>F44*E44</f>
        <v>0</v>
      </c>
    </row>
    <row r="45" spans="2:7" ht="18" customHeight="1" x14ac:dyDescent="0.35">
      <c r="B45" s="19" t="s">
        <v>25</v>
      </c>
      <c r="C45" s="20" t="s">
        <v>57</v>
      </c>
      <c r="D45" s="21" t="s">
        <v>56</v>
      </c>
      <c r="E45" s="22"/>
      <c r="F45" s="22"/>
      <c r="G45" s="22">
        <f>F45*E45</f>
        <v>0</v>
      </c>
    </row>
    <row r="46" spans="2:7" ht="18" customHeight="1" x14ac:dyDescent="0.35">
      <c r="B46" s="19" t="s">
        <v>30</v>
      </c>
      <c r="C46" s="20" t="s">
        <v>58</v>
      </c>
      <c r="D46" s="21" t="s">
        <v>56</v>
      </c>
      <c r="E46" s="22"/>
      <c r="F46" s="22"/>
      <c r="G46" s="22">
        <f>F46*E46</f>
        <v>0</v>
      </c>
    </row>
    <row r="47" spans="2:7" ht="18" customHeight="1" x14ac:dyDescent="0.35">
      <c r="B47" s="19" t="s">
        <v>59</v>
      </c>
      <c r="C47" s="20" t="s">
        <v>60</v>
      </c>
      <c r="D47" s="21" t="s">
        <v>56</v>
      </c>
      <c r="E47" s="22"/>
      <c r="F47" s="22"/>
      <c r="G47" s="22">
        <f>F47*E47</f>
        <v>0</v>
      </c>
    </row>
    <row r="48" spans="2:7" ht="18" customHeight="1" x14ac:dyDescent="0.35">
      <c r="B48" s="10" t="s">
        <v>61</v>
      </c>
      <c r="C48" s="20"/>
      <c r="D48" s="21"/>
      <c r="E48" s="22"/>
      <c r="F48" s="17"/>
      <c r="G48" s="17">
        <f>ROUND(SUM(G39:G47),2)</f>
        <v>0</v>
      </c>
    </row>
    <row r="49" spans="2:7" ht="18" customHeight="1" x14ac:dyDescent="0.35">
      <c r="B49" s="10" t="s">
        <v>1</v>
      </c>
      <c r="C49" s="11" t="s">
        <v>2</v>
      </c>
      <c r="D49" s="11" t="s">
        <v>3</v>
      </c>
      <c r="E49" s="12" t="s">
        <v>4</v>
      </c>
      <c r="F49" s="13" t="s">
        <v>222</v>
      </c>
      <c r="G49" s="14" t="s">
        <v>223</v>
      </c>
    </row>
    <row r="50" spans="2:7" ht="18" customHeight="1" x14ac:dyDescent="0.35">
      <c r="B50" s="10" t="s">
        <v>62</v>
      </c>
      <c r="C50" s="11"/>
      <c r="D50" s="33"/>
      <c r="E50" s="17"/>
      <c r="F50" s="17"/>
      <c r="G50" s="17"/>
    </row>
    <row r="51" spans="2:7" ht="18" customHeight="1" x14ac:dyDescent="0.35">
      <c r="B51" s="19" t="s">
        <v>63</v>
      </c>
      <c r="C51" s="20" t="s">
        <v>64</v>
      </c>
      <c r="D51" s="21"/>
      <c r="E51" s="22"/>
      <c r="F51" s="22"/>
      <c r="G51" s="22"/>
    </row>
    <row r="52" spans="2:7" ht="18" customHeight="1" x14ac:dyDescent="0.35">
      <c r="B52" s="19" t="s">
        <v>22</v>
      </c>
      <c r="C52" s="20" t="s">
        <v>65</v>
      </c>
      <c r="D52" s="21" t="s">
        <v>66</v>
      </c>
      <c r="E52" s="22">
        <v>8</v>
      </c>
      <c r="F52" s="22"/>
      <c r="G52" s="22">
        <f>F52*E52</f>
        <v>0</v>
      </c>
    </row>
    <row r="53" spans="2:7" ht="18" customHeight="1" x14ac:dyDescent="0.35">
      <c r="B53" s="19" t="s">
        <v>25</v>
      </c>
      <c r="C53" s="20" t="s">
        <v>67</v>
      </c>
      <c r="D53" s="21" t="s">
        <v>66</v>
      </c>
      <c r="E53" s="22">
        <v>8</v>
      </c>
      <c r="F53" s="22"/>
      <c r="G53" s="22">
        <f t="shared" ref="G53:G60" si="0">F53*E53</f>
        <v>0</v>
      </c>
    </row>
    <row r="54" spans="2:7" ht="18" customHeight="1" x14ac:dyDescent="0.35">
      <c r="B54" s="19" t="s">
        <v>30</v>
      </c>
      <c r="C54" s="20" t="s">
        <v>68</v>
      </c>
      <c r="D54" s="21" t="s">
        <v>66</v>
      </c>
      <c r="E54" s="22">
        <v>8</v>
      </c>
      <c r="F54" s="22"/>
      <c r="G54" s="22">
        <f t="shared" si="0"/>
        <v>0</v>
      </c>
    </row>
    <row r="55" spans="2:7" ht="18" customHeight="1" x14ac:dyDescent="0.35">
      <c r="B55" s="19" t="s">
        <v>59</v>
      </c>
      <c r="C55" s="20" t="s">
        <v>69</v>
      </c>
      <c r="D55" s="21" t="s">
        <v>66</v>
      </c>
      <c r="E55" s="22">
        <v>8</v>
      </c>
      <c r="F55" s="22"/>
      <c r="G55" s="22">
        <f t="shared" si="0"/>
        <v>0</v>
      </c>
    </row>
    <row r="56" spans="2:7" ht="18" customHeight="1" x14ac:dyDescent="0.35">
      <c r="B56" s="19" t="s">
        <v>70</v>
      </c>
      <c r="C56" s="20" t="s">
        <v>71</v>
      </c>
      <c r="D56" s="21" t="s">
        <v>66</v>
      </c>
      <c r="E56" s="22">
        <v>8</v>
      </c>
      <c r="F56" s="22"/>
      <c r="G56" s="22">
        <f t="shared" si="0"/>
        <v>0</v>
      </c>
    </row>
    <row r="57" spans="2:7" ht="18" customHeight="1" x14ac:dyDescent="0.35">
      <c r="B57" s="19" t="s">
        <v>72</v>
      </c>
      <c r="C57" s="20" t="s">
        <v>73</v>
      </c>
      <c r="D57" s="21" t="s">
        <v>66</v>
      </c>
      <c r="E57" s="22">
        <v>8</v>
      </c>
      <c r="F57" s="22"/>
      <c r="G57" s="22">
        <f t="shared" si="0"/>
        <v>0</v>
      </c>
    </row>
    <row r="58" spans="2:7" ht="18" customHeight="1" x14ac:dyDescent="0.35">
      <c r="B58" s="19" t="s">
        <v>74</v>
      </c>
      <c r="C58" s="20" t="s">
        <v>75</v>
      </c>
      <c r="D58" s="21" t="s">
        <v>66</v>
      </c>
      <c r="E58" s="22">
        <v>8</v>
      </c>
      <c r="F58" s="22"/>
      <c r="G58" s="22">
        <f t="shared" si="0"/>
        <v>0</v>
      </c>
    </row>
    <row r="59" spans="2:7" ht="18" customHeight="1" x14ac:dyDescent="0.35">
      <c r="B59" s="19" t="s">
        <v>76</v>
      </c>
      <c r="C59" s="20" t="s">
        <v>77</v>
      </c>
      <c r="D59" s="21" t="s">
        <v>66</v>
      </c>
      <c r="E59" s="22">
        <v>8</v>
      </c>
      <c r="F59" s="22"/>
      <c r="G59" s="22">
        <f t="shared" si="0"/>
        <v>0</v>
      </c>
    </row>
    <row r="60" spans="2:7" ht="18" customHeight="1" x14ac:dyDescent="0.35">
      <c r="B60" s="19" t="s">
        <v>78</v>
      </c>
      <c r="C60" s="20" t="s">
        <v>79</v>
      </c>
      <c r="D60" s="21" t="s">
        <v>66</v>
      </c>
      <c r="E60" s="22">
        <v>8</v>
      </c>
      <c r="F60" s="22"/>
      <c r="G60" s="22">
        <f t="shared" si="0"/>
        <v>0</v>
      </c>
    </row>
    <row r="61" spans="2:7" ht="18" customHeight="1" x14ac:dyDescent="0.35">
      <c r="B61" s="19" t="s">
        <v>80</v>
      </c>
      <c r="C61" s="20" t="s">
        <v>81</v>
      </c>
      <c r="D61" s="21"/>
      <c r="E61" s="22"/>
      <c r="F61" s="22"/>
      <c r="G61" s="22"/>
    </row>
    <row r="62" spans="2:7" ht="18" customHeight="1" x14ac:dyDescent="0.35">
      <c r="B62" s="19" t="s">
        <v>22</v>
      </c>
      <c r="C62" s="20" t="s">
        <v>65</v>
      </c>
      <c r="D62" s="21" t="s">
        <v>66</v>
      </c>
      <c r="E62" s="22">
        <v>6</v>
      </c>
      <c r="F62" s="22"/>
      <c r="G62" s="22">
        <f>F62*E62</f>
        <v>0</v>
      </c>
    </row>
    <row r="63" spans="2:7" ht="18" customHeight="1" x14ac:dyDescent="0.35">
      <c r="B63" s="19" t="s">
        <v>25</v>
      </c>
      <c r="C63" s="20" t="s">
        <v>82</v>
      </c>
      <c r="D63" s="21" t="s">
        <v>66</v>
      </c>
      <c r="E63" s="22">
        <v>6</v>
      </c>
      <c r="F63" s="22"/>
      <c r="G63" s="22">
        <f t="shared" ref="G63:G70" si="1">F63*E63</f>
        <v>0</v>
      </c>
    </row>
    <row r="64" spans="2:7" ht="18" customHeight="1" x14ac:dyDescent="0.35">
      <c r="B64" s="19" t="s">
        <v>30</v>
      </c>
      <c r="C64" s="20" t="s">
        <v>68</v>
      </c>
      <c r="D64" s="21" t="s">
        <v>66</v>
      </c>
      <c r="E64" s="22">
        <v>6</v>
      </c>
      <c r="F64" s="22"/>
      <c r="G64" s="22">
        <f t="shared" si="1"/>
        <v>0</v>
      </c>
    </row>
    <row r="65" spans="2:8" ht="18" customHeight="1" x14ac:dyDescent="0.35">
      <c r="B65" s="19" t="s">
        <v>59</v>
      </c>
      <c r="C65" s="20" t="s">
        <v>69</v>
      </c>
      <c r="D65" s="21" t="s">
        <v>66</v>
      </c>
      <c r="E65" s="22">
        <v>6</v>
      </c>
      <c r="F65" s="22"/>
      <c r="G65" s="22">
        <f t="shared" si="1"/>
        <v>0</v>
      </c>
    </row>
    <row r="66" spans="2:8" ht="18" customHeight="1" x14ac:dyDescent="0.35">
      <c r="B66" s="19" t="s">
        <v>70</v>
      </c>
      <c r="C66" s="20" t="s">
        <v>71</v>
      </c>
      <c r="D66" s="21" t="s">
        <v>66</v>
      </c>
      <c r="E66" s="22">
        <v>6</v>
      </c>
      <c r="F66" s="22"/>
      <c r="G66" s="22">
        <f t="shared" si="1"/>
        <v>0</v>
      </c>
    </row>
    <row r="67" spans="2:8" ht="18" customHeight="1" x14ac:dyDescent="0.35">
      <c r="B67" s="19" t="s">
        <v>72</v>
      </c>
      <c r="C67" s="20" t="s">
        <v>73</v>
      </c>
      <c r="D67" s="21" t="s">
        <v>66</v>
      </c>
      <c r="E67" s="22">
        <v>6</v>
      </c>
      <c r="F67" s="22"/>
      <c r="G67" s="22">
        <f t="shared" si="1"/>
        <v>0</v>
      </c>
    </row>
    <row r="68" spans="2:8" ht="18" customHeight="1" x14ac:dyDescent="0.35">
      <c r="B68" s="19" t="s">
        <v>74</v>
      </c>
      <c r="C68" s="20" t="s">
        <v>75</v>
      </c>
      <c r="D68" s="21" t="s">
        <v>66</v>
      </c>
      <c r="E68" s="22">
        <v>6</v>
      </c>
      <c r="F68" s="22"/>
      <c r="G68" s="22">
        <f t="shared" si="1"/>
        <v>0</v>
      </c>
    </row>
    <row r="69" spans="2:8" ht="18" customHeight="1" x14ac:dyDescent="0.35">
      <c r="B69" s="19" t="s">
        <v>76</v>
      </c>
      <c r="C69" s="20" t="s">
        <v>77</v>
      </c>
      <c r="D69" s="21" t="s">
        <v>66</v>
      </c>
      <c r="E69" s="22">
        <v>6</v>
      </c>
      <c r="F69" s="22"/>
      <c r="G69" s="22">
        <f t="shared" si="1"/>
        <v>0</v>
      </c>
    </row>
    <row r="70" spans="2:8" ht="18" customHeight="1" x14ac:dyDescent="0.35">
      <c r="B70" s="19" t="s">
        <v>78</v>
      </c>
      <c r="C70" s="20" t="s">
        <v>79</v>
      </c>
      <c r="D70" s="21" t="s">
        <v>66</v>
      </c>
      <c r="E70" s="22">
        <v>6</v>
      </c>
      <c r="F70" s="22"/>
      <c r="G70" s="22">
        <f t="shared" si="1"/>
        <v>0</v>
      </c>
    </row>
    <row r="71" spans="2:8" ht="18" customHeight="1" x14ac:dyDescent="0.35">
      <c r="B71" s="19" t="s">
        <v>83</v>
      </c>
      <c r="C71" s="20" t="s">
        <v>84</v>
      </c>
      <c r="D71" s="21"/>
      <c r="E71" s="22"/>
      <c r="F71" s="22"/>
      <c r="G71" s="22"/>
    </row>
    <row r="72" spans="2:8" ht="18" customHeight="1" x14ac:dyDescent="0.35">
      <c r="B72" s="19" t="s">
        <v>22</v>
      </c>
      <c r="C72" s="20" t="s">
        <v>85</v>
      </c>
      <c r="D72" s="21" t="s">
        <v>66</v>
      </c>
      <c r="E72" s="22">
        <v>8</v>
      </c>
      <c r="F72" s="22"/>
      <c r="G72" s="22">
        <f>F72*E72</f>
        <v>0</v>
      </c>
      <c r="H72" s="34"/>
    </row>
    <row r="73" spans="2:8" ht="18" customHeight="1" x14ac:dyDescent="0.35">
      <c r="B73" s="19" t="s">
        <v>25</v>
      </c>
      <c r="C73" s="20" t="s">
        <v>86</v>
      </c>
      <c r="D73" s="21" t="s">
        <v>66</v>
      </c>
      <c r="E73" s="22">
        <v>8</v>
      </c>
      <c r="F73" s="22"/>
      <c r="G73" s="22">
        <f t="shared" ref="G73:G86" si="2">F73*E73</f>
        <v>0</v>
      </c>
      <c r="H73" s="35"/>
    </row>
    <row r="74" spans="2:8" ht="18" customHeight="1" x14ac:dyDescent="0.35">
      <c r="B74" s="19" t="s">
        <v>30</v>
      </c>
      <c r="C74" s="20" t="s">
        <v>87</v>
      </c>
      <c r="D74" s="21" t="s">
        <v>66</v>
      </c>
      <c r="E74" s="22">
        <v>8</v>
      </c>
      <c r="F74" s="22"/>
      <c r="G74" s="22">
        <f t="shared" si="2"/>
        <v>0</v>
      </c>
      <c r="H74" s="35"/>
    </row>
    <row r="75" spans="2:8" ht="18" customHeight="1" x14ac:dyDescent="0.35">
      <c r="B75" s="19" t="s">
        <v>59</v>
      </c>
      <c r="C75" s="20" t="s">
        <v>88</v>
      </c>
      <c r="D75" s="21" t="s">
        <v>66</v>
      </c>
      <c r="E75" s="22">
        <v>8</v>
      </c>
      <c r="F75" s="22"/>
      <c r="G75" s="22">
        <f t="shared" si="2"/>
        <v>0</v>
      </c>
      <c r="H75" s="35"/>
    </row>
    <row r="76" spans="2:8" ht="18" customHeight="1" x14ac:dyDescent="0.35">
      <c r="B76" s="19" t="s">
        <v>70</v>
      </c>
      <c r="C76" s="20" t="s">
        <v>89</v>
      </c>
      <c r="D76" s="21" t="s">
        <v>66</v>
      </c>
      <c r="E76" s="22">
        <v>8</v>
      </c>
      <c r="F76" s="22"/>
      <c r="G76" s="22">
        <f t="shared" si="2"/>
        <v>0</v>
      </c>
    </row>
    <row r="77" spans="2:8" ht="18" customHeight="1" x14ac:dyDescent="0.35">
      <c r="B77" s="19" t="s">
        <v>72</v>
      </c>
      <c r="C77" s="20" t="s">
        <v>90</v>
      </c>
      <c r="D77" s="21" t="s">
        <v>66</v>
      </c>
      <c r="E77" s="22">
        <v>8</v>
      </c>
      <c r="F77" s="22"/>
      <c r="G77" s="22">
        <f t="shared" si="2"/>
        <v>0</v>
      </c>
    </row>
    <row r="78" spans="2:8" ht="18" customHeight="1" x14ac:dyDescent="0.35">
      <c r="B78" s="19" t="s">
        <v>74</v>
      </c>
      <c r="C78" s="20" t="s">
        <v>91</v>
      </c>
      <c r="D78" s="21" t="s">
        <v>66</v>
      </c>
      <c r="E78" s="22">
        <v>8</v>
      </c>
      <c r="F78" s="22"/>
      <c r="G78" s="22">
        <f t="shared" si="2"/>
        <v>0</v>
      </c>
    </row>
    <row r="79" spans="2:8" ht="18" customHeight="1" x14ac:dyDescent="0.35">
      <c r="B79" s="19" t="s">
        <v>76</v>
      </c>
      <c r="C79" s="20" t="s">
        <v>92</v>
      </c>
      <c r="D79" s="21" t="s">
        <v>66</v>
      </c>
      <c r="E79" s="22"/>
      <c r="F79" s="22"/>
      <c r="G79" s="22">
        <f t="shared" si="2"/>
        <v>0</v>
      </c>
    </row>
    <row r="80" spans="2:8" ht="18" customHeight="1" x14ac:dyDescent="0.35">
      <c r="B80" s="19" t="s">
        <v>78</v>
      </c>
      <c r="C80" s="20" t="s">
        <v>93</v>
      </c>
      <c r="D80" s="21" t="s">
        <v>66</v>
      </c>
      <c r="E80" s="22"/>
      <c r="F80" s="22"/>
      <c r="G80" s="22">
        <f t="shared" si="2"/>
        <v>0</v>
      </c>
    </row>
    <row r="81" spans="2:7" ht="18" customHeight="1" x14ac:dyDescent="0.35">
      <c r="B81" s="19" t="s">
        <v>94</v>
      </c>
      <c r="C81" s="20" t="s">
        <v>95</v>
      </c>
      <c r="D81" s="21" t="s">
        <v>66</v>
      </c>
      <c r="E81" s="22"/>
      <c r="F81" s="22"/>
      <c r="G81" s="22">
        <f t="shared" si="2"/>
        <v>0</v>
      </c>
    </row>
    <row r="82" spans="2:7" ht="18" customHeight="1" x14ac:dyDescent="0.35">
      <c r="B82" s="19" t="s">
        <v>96</v>
      </c>
      <c r="C82" s="20" t="s">
        <v>97</v>
      </c>
      <c r="D82" s="21" t="s">
        <v>66</v>
      </c>
      <c r="E82" s="22"/>
      <c r="F82" s="22"/>
      <c r="G82" s="22">
        <f t="shared" si="2"/>
        <v>0</v>
      </c>
    </row>
    <row r="83" spans="2:7" ht="18" customHeight="1" x14ac:dyDescent="0.35">
      <c r="B83" s="19" t="s">
        <v>98</v>
      </c>
      <c r="C83" s="20" t="s">
        <v>99</v>
      </c>
      <c r="D83" s="21" t="s">
        <v>66</v>
      </c>
      <c r="E83" s="22">
        <v>8</v>
      </c>
      <c r="F83" s="22"/>
      <c r="G83" s="22">
        <f t="shared" si="2"/>
        <v>0</v>
      </c>
    </row>
    <row r="84" spans="2:7" ht="18" customHeight="1" x14ac:dyDescent="0.35">
      <c r="B84" s="19" t="s">
        <v>100</v>
      </c>
      <c r="C84" s="20" t="s">
        <v>101</v>
      </c>
      <c r="D84" s="21" t="s">
        <v>66</v>
      </c>
      <c r="E84" s="22">
        <v>8</v>
      </c>
      <c r="F84" s="22"/>
      <c r="G84" s="22">
        <f t="shared" si="2"/>
        <v>0</v>
      </c>
    </row>
    <row r="85" spans="2:7" ht="18" customHeight="1" x14ac:dyDescent="0.35">
      <c r="B85" s="19" t="s">
        <v>102</v>
      </c>
      <c r="C85" s="20" t="s">
        <v>103</v>
      </c>
      <c r="D85" s="21" t="s">
        <v>66</v>
      </c>
      <c r="E85" s="22">
        <v>8</v>
      </c>
      <c r="F85" s="22"/>
      <c r="G85" s="22">
        <f t="shared" si="2"/>
        <v>0</v>
      </c>
    </row>
    <row r="86" spans="2:7" ht="18" customHeight="1" x14ac:dyDescent="0.35">
      <c r="B86" s="19" t="s">
        <v>104</v>
      </c>
      <c r="C86" s="20" t="s">
        <v>105</v>
      </c>
      <c r="D86" s="21" t="s">
        <v>66</v>
      </c>
      <c r="E86" s="22">
        <v>8</v>
      </c>
      <c r="F86" s="22"/>
      <c r="G86" s="22">
        <f t="shared" si="2"/>
        <v>0</v>
      </c>
    </row>
    <row r="87" spans="2:7" ht="18" customHeight="1" x14ac:dyDescent="0.35">
      <c r="B87" s="19" t="s">
        <v>106</v>
      </c>
      <c r="C87" s="20" t="s">
        <v>107</v>
      </c>
      <c r="D87" s="21" t="s">
        <v>41</v>
      </c>
      <c r="E87" s="22"/>
      <c r="F87" s="22"/>
      <c r="G87" s="23">
        <f>F87*E87</f>
        <v>0</v>
      </c>
    </row>
    <row r="88" spans="2:7" ht="18" customHeight="1" x14ac:dyDescent="0.35">
      <c r="B88" s="19" t="s">
        <v>108</v>
      </c>
      <c r="C88" s="20" t="s">
        <v>109</v>
      </c>
      <c r="D88" s="21" t="s">
        <v>41</v>
      </c>
      <c r="E88" s="22">
        <v>350</v>
      </c>
      <c r="F88" s="22"/>
      <c r="G88" s="23">
        <f>F88*E88</f>
        <v>0</v>
      </c>
    </row>
    <row r="89" spans="2:7" ht="18" customHeight="1" x14ac:dyDescent="0.35">
      <c r="B89" s="10" t="s">
        <v>110</v>
      </c>
      <c r="C89" s="20"/>
      <c r="D89" s="21"/>
      <c r="E89" s="22"/>
      <c r="F89" s="17"/>
      <c r="G89" s="17">
        <f>ROUND(SUM(G51:G88),2)</f>
        <v>0</v>
      </c>
    </row>
    <row r="90" spans="2:7" ht="18" customHeight="1" x14ac:dyDescent="0.35">
      <c r="B90" s="10" t="s">
        <v>1</v>
      </c>
      <c r="C90" s="11" t="s">
        <v>2</v>
      </c>
      <c r="D90" s="11" t="s">
        <v>3</v>
      </c>
      <c r="E90" s="12" t="s">
        <v>4</v>
      </c>
      <c r="F90" s="13" t="s">
        <v>222</v>
      </c>
      <c r="G90" s="14" t="s">
        <v>223</v>
      </c>
    </row>
    <row r="91" spans="2:7" ht="18" customHeight="1" x14ac:dyDescent="0.35">
      <c r="B91" s="10" t="s">
        <v>111</v>
      </c>
      <c r="C91" s="10"/>
      <c r="D91" s="15"/>
      <c r="E91" s="16"/>
      <c r="F91" s="17"/>
      <c r="G91" s="18"/>
    </row>
    <row r="92" spans="2:7" ht="18" customHeight="1" x14ac:dyDescent="0.35">
      <c r="B92" s="10" t="s">
        <v>112</v>
      </c>
      <c r="C92" s="11"/>
      <c r="D92" s="33"/>
      <c r="E92" s="17"/>
      <c r="F92" s="17"/>
      <c r="G92" s="17"/>
    </row>
    <row r="93" spans="2:7" ht="18" customHeight="1" x14ac:dyDescent="0.35">
      <c r="B93" s="19">
        <v>21.01</v>
      </c>
      <c r="C93" s="20" t="s">
        <v>113</v>
      </c>
      <c r="D93" s="21"/>
      <c r="E93" s="22"/>
      <c r="F93" s="22"/>
      <c r="G93" s="22"/>
    </row>
    <row r="94" spans="2:7" ht="25.25" customHeight="1" x14ac:dyDescent="0.35">
      <c r="B94" s="19" t="s">
        <v>22</v>
      </c>
      <c r="C94" s="20" t="s">
        <v>114</v>
      </c>
      <c r="D94" s="21"/>
      <c r="E94" s="22"/>
      <c r="F94" s="22"/>
      <c r="G94" s="22"/>
    </row>
    <row r="95" spans="2:7" ht="18" customHeight="1" x14ac:dyDescent="0.35">
      <c r="B95" s="19" t="s">
        <v>78</v>
      </c>
      <c r="C95" s="20" t="s">
        <v>115</v>
      </c>
      <c r="D95" s="21" t="s">
        <v>56</v>
      </c>
      <c r="E95" s="22">
        <v>70</v>
      </c>
      <c r="F95" s="22"/>
      <c r="G95" s="22">
        <f>F95*E95</f>
        <v>0</v>
      </c>
    </row>
    <row r="96" spans="2:7" ht="18" customHeight="1" x14ac:dyDescent="0.35">
      <c r="B96" s="19" t="s">
        <v>116</v>
      </c>
      <c r="C96" s="20" t="s">
        <v>117</v>
      </c>
      <c r="D96" s="21" t="s">
        <v>118</v>
      </c>
      <c r="E96" s="22"/>
      <c r="F96" s="22"/>
      <c r="G96" s="22">
        <f>F96*E96</f>
        <v>0</v>
      </c>
    </row>
    <row r="97" spans="2:8" ht="18" customHeight="1" x14ac:dyDescent="0.35">
      <c r="B97" s="10" t="s">
        <v>120</v>
      </c>
      <c r="C97" s="20"/>
      <c r="D97" s="21"/>
      <c r="E97" s="22"/>
      <c r="F97" s="17"/>
      <c r="G97" s="17">
        <f>ROUND(SUM(G93:G96),2)</f>
        <v>0</v>
      </c>
    </row>
    <row r="98" spans="2:8" ht="18" customHeight="1" x14ac:dyDescent="0.35">
      <c r="B98" s="10" t="s">
        <v>1</v>
      </c>
      <c r="C98" s="11" t="s">
        <v>2</v>
      </c>
      <c r="D98" s="11" t="s">
        <v>3</v>
      </c>
      <c r="E98" s="12" t="s">
        <v>4</v>
      </c>
      <c r="F98" s="13" t="s">
        <v>222</v>
      </c>
      <c r="G98" s="14" t="s">
        <v>223</v>
      </c>
    </row>
    <row r="99" spans="2:8" ht="18" customHeight="1" x14ac:dyDescent="0.35">
      <c r="B99" s="10" t="s">
        <v>124</v>
      </c>
      <c r="C99" s="11"/>
      <c r="D99" s="15"/>
      <c r="E99" s="17"/>
      <c r="F99" s="17"/>
      <c r="G99" s="17"/>
    </row>
    <row r="100" spans="2:8" ht="18" customHeight="1" x14ac:dyDescent="0.35">
      <c r="B100" s="19">
        <v>25.01</v>
      </c>
      <c r="C100" s="20" t="s">
        <v>125</v>
      </c>
      <c r="D100" s="21"/>
      <c r="E100" s="22"/>
      <c r="F100" s="22"/>
      <c r="G100" s="22"/>
    </row>
    <row r="101" spans="2:8" ht="18" customHeight="1" x14ac:dyDescent="0.35">
      <c r="B101" s="19" t="s">
        <v>25</v>
      </c>
      <c r="C101" s="20" t="s">
        <v>126</v>
      </c>
      <c r="D101" s="21" t="s">
        <v>122</v>
      </c>
      <c r="E101" s="22"/>
      <c r="F101" s="22"/>
      <c r="G101" s="22">
        <f>F101*E101</f>
        <v>0</v>
      </c>
    </row>
    <row r="102" spans="2:8" ht="18" customHeight="1" x14ac:dyDescent="0.35">
      <c r="B102" s="19">
        <v>25.03</v>
      </c>
      <c r="C102" s="20" t="s">
        <v>127</v>
      </c>
      <c r="D102" s="21"/>
      <c r="E102" s="22"/>
      <c r="F102" s="22"/>
      <c r="G102" s="22"/>
    </row>
    <row r="103" spans="2:8" ht="18" customHeight="1" x14ac:dyDescent="0.35">
      <c r="B103" s="19" t="s">
        <v>25</v>
      </c>
      <c r="C103" s="20" t="s">
        <v>128</v>
      </c>
      <c r="D103" s="21"/>
      <c r="E103" s="22"/>
      <c r="F103" s="22"/>
      <c r="G103" s="22"/>
    </row>
    <row r="104" spans="2:8" ht="18" customHeight="1" x14ac:dyDescent="0.35">
      <c r="B104" s="19"/>
      <c r="C104" s="20" t="s">
        <v>129</v>
      </c>
      <c r="D104" s="21" t="s">
        <v>118</v>
      </c>
      <c r="E104" s="22">
        <v>36</v>
      </c>
      <c r="F104" s="22"/>
      <c r="G104" s="22">
        <f>F104*E104</f>
        <v>0</v>
      </c>
    </row>
    <row r="105" spans="2:8" ht="18" customHeight="1" x14ac:dyDescent="0.35">
      <c r="B105" s="19"/>
      <c r="C105" s="20" t="s">
        <v>130</v>
      </c>
      <c r="D105" s="21" t="s">
        <v>118</v>
      </c>
      <c r="E105" s="22">
        <v>74</v>
      </c>
      <c r="F105" s="22"/>
      <c r="G105" s="22">
        <f>F105*E105</f>
        <v>0</v>
      </c>
      <c r="H105" s="36"/>
    </row>
    <row r="106" spans="2:8" ht="18" customHeight="1" x14ac:dyDescent="0.35">
      <c r="B106" s="24">
        <v>25.06</v>
      </c>
      <c r="C106" s="25" t="s">
        <v>131</v>
      </c>
      <c r="D106" s="26"/>
      <c r="E106" s="27"/>
      <c r="F106" s="27"/>
      <c r="G106" s="27"/>
    </row>
    <row r="107" spans="2:8" ht="26.4" customHeight="1" x14ac:dyDescent="0.35">
      <c r="B107" s="24" t="s">
        <v>22</v>
      </c>
      <c r="C107" s="25" t="s">
        <v>132</v>
      </c>
      <c r="D107" s="26" t="s">
        <v>133</v>
      </c>
      <c r="E107" s="27">
        <v>1</v>
      </c>
      <c r="F107" s="27">
        <v>90000</v>
      </c>
      <c r="G107" s="27">
        <f>F107*E107</f>
        <v>90000</v>
      </c>
    </row>
    <row r="108" spans="2:8" ht="18" customHeight="1" x14ac:dyDescent="0.35">
      <c r="B108" s="24" t="s">
        <v>25</v>
      </c>
      <c r="C108" s="25" t="s">
        <v>134</v>
      </c>
      <c r="D108" s="26" t="s">
        <v>18</v>
      </c>
      <c r="E108" s="37"/>
      <c r="F108" s="27"/>
      <c r="G108" s="27">
        <f>G107*F108/100</f>
        <v>0</v>
      </c>
    </row>
    <row r="109" spans="2:8" ht="18" customHeight="1" x14ac:dyDescent="0.35">
      <c r="B109" s="10" t="s">
        <v>135</v>
      </c>
      <c r="C109" s="20"/>
      <c r="D109" s="21"/>
      <c r="E109" s="22"/>
      <c r="F109" s="17"/>
      <c r="G109" s="17"/>
    </row>
    <row r="110" spans="2:8" ht="18" customHeight="1" x14ac:dyDescent="0.35">
      <c r="B110" s="10" t="s">
        <v>1</v>
      </c>
      <c r="C110" s="11" t="s">
        <v>2</v>
      </c>
      <c r="D110" s="11" t="s">
        <v>3</v>
      </c>
      <c r="E110" s="12" t="s">
        <v>4</v>
      </c>
      <c r="F110" s="13" t="s">
        <v>222</v>
      </c>
      <c r="G110" s="14" t="s">
        <v>223</v>
      </c>
    </row>
    <row r="111" spans="2:8" ht="18" customHeight="1" x14ac:dyDescent="0.35">
      <c r="B111" s="10" t="s">
        <v>136</v>
      </c>
      <c r="C111" s="11"/>
      <c r="D111" s="33"/>
      <c r="E111" s="17"/>
      <c r="F111" s="17"/>
      <c r="G111" s="17"/>
    </row>
    <row r="112" spans="2:8" ht="18" customHeight="1" x14ac:dyDescent="0.35">
      <c r="B112" s="19">
        <v>26.01</v>
      </c>
      <c r="C112" s="20" t="s">
        <v>137</v>
      </c>
      <c r="D112" s="21"/>
      <c r="E112" s="22"/>
      <c r="F112" s="22"/>
      <c r="G112" s="22"/>
    </row>
    <row r="113" spans="2:7" ht="18" customHeight="1" x14ac:dyDescent="0.35">
      <c r="B113" s="19" t="s">
        <v>22</v>
      </c>
      <c r="C113" s="20" t="s">
        <v>138</v>
      </c>
      <c r="D113" s="21" t="s">
        <v>118</v>
      </c>
      <c r="E113" s="22"/>
      <c r="F113" s="22"/>
      <c r="G113" s="22">
        <f>F113*E113</f>
        <v>0</v>
      </c>
    </row>
    <row r="114" spans="2:7" ht="18" customHeight="1" x14ac:dyDescent="0.35">
      <c r="B114" s="19" t="s">
        <v>25</v>
      </c>
      <c r="C114" s="20" t="s">
        <v>139</v>
      </c>
      <c r="D114" s="21" t="s">
        <v>118</v>
      </c>
      <c r="E114" s="22"/>
      <c r="F114" s="22"/>
      <c r="G114" s="22">
        <f>F114*E114</f>
        <v>0</v>
      </c>
    </row>
    <row r="115" spans="2:7" ht="18" customHeight="1" x14ac:dyDescent="0.35">
      <c r="B115" s="19">
        <v>26.02</v>
      </c>
      <c r="C115" s="20" t="s">
        <v>140</v>
      </c>
      <c r="D115" s="21" t="s">
        <v>122</v>
      </c>
      <c r="E115" s="22"/>
      <c r="F115" s="22"/>
      <c r="G115" s="22">
        <f>F115*E115</f>
        <v>0</v>
      </c>
    </row>
    <row r="116" spans="2:7" ht="18" customHeight="1" x14ac:dyDescent="0.35">
      <c r="B116" s="19">
        <v>26.03</v>
      </c>
      <c r="C116" s="20" t="s">
        <v>141</v>
      </c>
      <c r="D116" s="21"/>
      <c r="E116" s="22"/>
      <c r="F116" s="22"/>
      <c r="G116" s="22"/>
    </row>
    <row r="117" spans="2:7" ht="18" customHeight="1" x14ac:dyDescent="0.35">
      <c r="B117" s="19" t="s">
        <v>22</v>
      </c>
      <c r="C117" s="20" t="s">
        <v>142</v>
      </c>
      <c r="D117" s="21"/>
      <c r="E117" s="22"/>
      <c r="F117" s="22"/>
      <c r="G117" s="22"/>
    </row>
    <row r="118" spans="2:7" ht="18" customHeight="1" x14ac:dyDescent="0.35">
      <c r="B118" s="19" t="s">
        <v>121</v>
      </c>
      <c r="C118" s="20" t="s">
        <v>143</v>
      </c>
      <c r="D118" s="21" t="s">
        <v>56</v>
      </c>
      <c r="E118" s="22"/>
      <c r="F118" s="22"/>
      <c r="G118" s="22">
        <f>F118*E118</f>
        <v>0</v>
      </c>
    </row>
    <row r="119" spans="2:7" ht="18" customHeight="1" x14ac:dyDescent="0.35">
      <c r="B119" s="19" t="s">
        <v>144</v>
      </c>
      <c r="C119" s="20" t="s">
        <v>145</v>
      </c>
      <c r="D119" s="21"/>
      <c r="E119" s="22"/>
      <c r="F119" s="22"/>
      <c r="G119" s="22"/>
    </row>
    <row r="120" spans="2:7" ht="18" customHeight="1" x14ac:dyDescent="0.35">
      <c r="B120" s="19" t="s">
        <v>78</v>
      </c>
      <c r="C120" s="20" t="s">
        <v>146</v>
      </c>
      <c r="D120" s="21" t="s">
        <v>118</v>
      </c>
      <c r="E120" s="22"/>
      <c r="F120" s="22"/>
      <c r="G120" s="22">
        <f>F120*E120</f>
        <v>0</v>
      </c>
    </row>
    <row r="121" spans="2:7" ht="25.75" customHeight="1" x14ac:dyDescent="0.35">
      <c r="B121" s="19">
        <v>26.04</v>
      </c>
      <c r="C121" s="20" t="s">
        <v>147</v>
      </c>
      <c r="D121" s="21" t="s">
        <v>122</v>
      </c>
      <c r="E121" s="22"/>
      <c r="F121" s="22"/>
      <c r="G121" s="22">
        <f>F121*E121</f>
        <v>0</v>
      </c>
    </row>
    <row r="122" spans="2:7" ht="19.25" customHeight="1" x14ac:dyDescent="0.35">
      <c r="B122" s="19"/>
      <c r="C122" s="20" t="s">
        <v>148</v>
      </c>
      <c r="D122" s="21" t="s">
        <v>122</v>
      </c>
      <c r="E122" s="22">
        <v>900</v>
      </c>
      <c r="F122" s="22"/>
      <c r="G122" s="22">
        <f>F122*E122</f>
        <v>0</v>
      </c>
    </row>
    <row r="123" spans="2:7" ht="27" customHeight="1" x14ac:dyDescent="0.35">
      <c r="B123" s="19"/>
      <c r="C123" s="20" t="s">
        <v>149</v>
      </c>
      <c r="D123" s="21" t="s">
        <v>122</v>
      </c>
      <c r="E123" s="22"/>
      <c r="F123" s="22"/>
      <c r="G123" s="22">
        <f>F123*E123</f>
        <v>0</v>
      </c>
    </row>
    <row r="124" spans="2:7" ht="18" customHeight="1" x14ac:dyDescent="0.35">
      <c r="B124" s="10" t="s">
        <v>150</v>
      </c>
      <c r="C124" s="20"/>
      <c r="D124" s="21"/>
      <c r="E124" s="22"/>
      <c r="F124" s="17"/>
      <c r="G124" s="17">
        <f>ROUND(SUM(G112:G123),2)</f>
        <v>0</v>
      </c>
    </row>
    <row r="125" spans="2:7" ht="18" customHeight="1" x14ac:dyDescent="0.35">
      <c r="B125" s="10" t="s">
        <v>1</v>
      </c>
      <c r="C125" s="11" t="s">
        <v>2</v>
      </c>
      <c r="D125" s="11" t="s">
        <v>3</v>
      </c>
      <c r="E125" s="12" t="s">
        <v>4</v>
      </c>
      <c r="F125" s="13" t="s">
        <v>222</v>
      </c>
      <c r="G125" s="14" t="s">
        <v>223</v>
      </c>
    </row>
    <row r="126" spans="2:7" ht="18" customHeight="1" x14ac:dyDescent="0.35">
      <c r="B126" s="10" t="s">
        <v>151</v>
      </c>
      <c r="C126" s="11"/>
      <c r="D126" s="15"/>
      <c r="E126" s="16"/>
      <c r="F126" s="17"/>
      <c r="G126" s="17"/>
    </row>
    <row r="127" spans="2:7" ht="18" customHeight="1" x14ac:dyDescent="0.35">
      <c r="B127" s="10" t="s">
        <v>152</v>
      </c>
      <c r="C127" s="11"/>
      <c r="D127" s="33"/>
      <c r="E127" s="17"/>
      <c r="F127" s="17"/>
      <c r="G127" s="17"/>
    </row>
    <row r="128" spans="2:7" ht="18" customHeight="1" x14ac:dyDescent="0.35">
      <c r="B128" s="38" t="s">
        <v>153</v>
      </c>
      <c r="C128" s="39" t="s">
        <v>154</v>
      </c>
      <c r="D128" s="40"/>
      <c r="E128" s="22"/>
      <c r="F128" s="22"/>
      <c r="G128" s="22"/>
    </row>
    <row r="129" spans="2:9" ht="18" customHeight="1" x14ac:dyDescent="0.35">
      <c r="B129" s="38" t="s">
        <v>22</v>
      </c>
      <c r="C129" s="39" t="s">
        <v>155</v>
      </c>
      <c r="D129" s="40"/>
      <c r="E129" s="22"/>
      <c r="F129" s="22"/>
      <c r="G129" s="22"/>
    </row>
    <row r="130" spans="2:9" ht="18" customHeight="1" x14ac:dyDescent="0.35">
      <c r="B130" s="41"/>
      <c r="C130" s="42" t="s">
        <v>156</v>
      </c>
      <c r="D130" s="43" t="s">
        <v>118</v>
      </c>
      <c r="E130" s="27">
        <v>1340</v>
      </c>
      <c r="F130" s="27"/>
      <c r="G130" s="27">
        <f>F130*E130</f>
        <v>0</v>
      </c>
      <c r="H130" s="36"/>
      <c r="I130" s="36"/>
    </row>
    <row r="131" spans="2:9" ht="18" customHeight="1" x14ac:dyDescent="0.35">
      <c r="B131" s="41"/>
      <c r="C131" s="42" t="s">
        <v>157</v>
      </c>
      <c r="D131" s="43" t="s">
        <v>118</v>
      </c>
      <c r="E131" s="27"/>
      <c r="F131" s="27"/>
      <c r="G131" s="27">
        <f>F131*E131</f>
        <v>0</v>
      </c>
    </row>
    <row r="132" spans="2:9" ht="18" customHeight="1" x14ac:dyDescent="0.35">
      <c r="B132" s="41" t="s">
        <v>30</v>
      </c>
      <c r="C132" s="42" t="s">
        <v>158</v>
      </c>
      <c r="D132" s="43" t="s">
        <v>118</v>
      </c>
      <c r="E132" s="27">
        <v>90</v>
      </c>
      <c r="F132" s="27"/>
      <c r="G132" s="27">
        <f>F132*E132</f>
        <v>0</v>
      </c>
      <c r="H132" s="36"/>
    </row>
    <row r="133" spans="2:9" ht="18" customHeight="1" x14ac:dyDescent="0.35">
      <c r="B133" s="19" t="s">
        <v>159</v>
      </c>
      <c r="C133" s="20" t="s">
        <v>160</v>
      </c>
      <c r="D133" s="21"/>
      <c r="E133" s="22"/>
      <c r="F133" s="22"/>
      <c r="G133" s="22"/>
    </row>
    <row r="134" spans="2:9" ht="18" customHeight="1" x14ac:dyDescent="0.35">
      <c r="B134" s="24"/>
      <c r="C134" s="25" t="s">
        <v>161</v>
      </c>
      <c r="D134" s="26" t="s">
        <v>118</v>
      </c>
      <c r="E134" s="27"/>
      <c r="F134" s="27"/>
      <c r="G134" s="27">
        <f t="shared" ref="G134:G139" si="3">F134*E134</f>
        <v>0</v>
      </c>
    </row>
    <row r="135" spans="2:9" ht="18" customHeight="1" x14ac:dyDescent="0.35">
      <c r="B135" s="19"/>
      <c r="C135" s="20" t="s">
        <v>162</v>
      </c>
      <c r="D135" s="21" t="s">
        <v>118</v>
      </c>
      <c r="E135" s="22"/>
      <c r="F135" s="22"/>
      <c r="G135" s="27">
        <f t="shared" si="3"/>
        <v>0</v>
      </c>
    </row>
    <row r="136" spans="2:9" ht="18" customHeight="1" x14ac:dyDescent="0.35">
      <c r="B136" s="24">
        <v>33.14</v>
      </c>
      <c r="C136" s="25" t="s">
        <v>163</v>
      </c>
      <c r="D136" s="21" t="s">
        <v>118</v>
      </c>
      <c r="E136" s="27"/>
      <c r="F136" s="27"/>
      <c r="G136" s="27">
        <f t="shared" si="3"/>
        <v>0</v>
      </c>
    </row>
    <row r="137" spans="2:9" ht="18" customHeight="1" x14ac:dyDescent="0.35">
      <c r="B137" s="24">
        <v>33.15</v>
      </c>
      <c r="C137" s="25" t="s">
        <v>164</v>
      </c>
      <c r="D137" s="21" t="s">
        <v>118</v>
      </c>
      <c r="E137" s="27">
        <v>60</v>
      </c>
      <c r="F137" s="27"/>
      <c r="G137" s="27">
        <f t="shared" si="3"/>
        <v>0</v>
      </c>
    </row>
    <row r="138" spans="2:9" ht="18" customHeight="1" x14ac:dyDescent="0.35">
      <c r="B138" s="24">
        <v>33.159999999999997</v>
      </c>
      <c r="C138" s="25" t="s">
        <v>165</v>
      </c>
      <c r="D138" s="26" t="s">
        <v>166</v>
      </c>
      <c r="E138" s="27"/>
      <c r="F138" s="27"/>
      <c r="G138" s="27">
        <f t="shared" si="3"/>
        <v>0</v>
      </c>
    </row>
    <row r="139" spans="2:9" ht="18" customHeight="1" x14ac:dyDescent="0.35">
      <c r="B139" s="24" t="s">
        <v>167</v>
      </c>
      <c r="C139" s="25" t="s">
        <v>168</v>
      </c>
      <c r="D139" s="26" t="s">
        <v>166</v>
      </c>
      <c r="E139" s="27">
        <v>0.15</v>
      </c>
      <c r="F139" s="27"/>
      <c r="G139" s="27">
        <f t="shared" si="3"/>
        <v>0</v>
      </c>
    </row>
    <row r="140" spans="2:9" ht="18" customHeight="1" x14ac:dyDescent="0.35">
      <c r="B140" s="24">
        <v>33.18</v>
      </c>
      <c r="C140" s="25" t="s">
        <v>169</v>
      </c>
      <c r="D140" s="26" t="s">
        <v>166</v>
      </c>
      <c r="E140" s="27"/>
      <c r="F140" s="27"/>
      <c r="G140" s="27"/>
    </row>
    <row r="141" spans="2:9" ht="18" customHeight="1" x14ac:dyDescent="0.35">
      <c r="B141" s="24" t="s">
        <v>170</v>
      </c>
      <c r="C141" s="25" t="s">
        <v>171</v>
      </c>
      <c r="D141" s="21" t="s">
        <v>118</v>
      </c>
      <c r="E141" s="27">
        <v>90</v>
      </c>
      <c r="F141" s="27"/>
      <c r="G141" s="27">
        <f>F141*E141</f>
        <v>0</v>
      </c>
    </row>
    <row r="142" spans="2:9" ht="18" customHeight="1" x14ac:dyDescent="0.35">
      <c r="B142" s="10" t="s">
        <v>172</v>
      </c>
      <c r="C142" s="20"/>
      <c r="D142" s="21"/>
      <c r="E142" s="22"/>
      <c r="F142" s="17"/>
      <c r="G142" s="17">
        <f>ROUND(SUM(G130:G141),2)</f>
        <v>0</v>
      </c>
    </row>
    <row r="143" spans="2:9" ht="18" customHeight="1" x14ac:dyDescent="0.35">
      <c r="B143" s="32" t="s">
        <v>173</v>
      </c>
      <c r="C143" s="20"/>
      <c r="D143" s="21"/>
      <c r="E143" s="22"/>
      <c r="F143" s="17"/>
      <c r="G143" s="17"/>
    </row>
    <row r="144" spans="2:9" ht="18" customHeight="1" x14ac:dyDescent="0.35">
      <c r="B144" s="10" t="s">
        <v>1</v>
      </c>
      <c r="C144" s="11" t="s">
        <v>2</v>
      </c>
      <c r="D144" s="11" t="s">
        <v>3</v>
      </c>
      <c r="E144" s="12" t="s">
        <v>4</v>
      </c>
      <c r="F144" s="13" t="s">
        <v>222</v>
      </c>
      <c r="G144" s="14" t="s">
        <v>223</v>
      </c>
    </row>
    <row r="145" spans="2:8" ht="18" customHeight="1" x14ac:dyDescent="0.35">
      <c r="B145" s="10" t="s">
        <v>174</v>
      </c>
      <c r="C145" s="11"/>
      <c r="D145" s="33"/>
      <c r="E145" s="17"/>
      <c r="F145" s="22"/>
      <c r="G145" s="22"/>
    </row>
    <row r="146" spans="2:8" ht="18" customHeight="1" x14ac:dyDescent="0.35">
      <c r="B146" s="19">
        <v>61.02</v>
      </c>
      <c r="C146" s="44" t="s">
        <v>175</v>
      </c>
      <c r="D146" s="45"/>
      <c r="E146" s="46"/>
      <c r="F146" s="22"/>
      <c r="G146" s="47"/>
    </row>
    <row r="147" spans="2:8" ht="18" customHeight="1" x14ac:dyDescent="0.35">
      <c r="B147" s="19" t="s">
        <v>22</v>
      </c>
      <c r="C147" s="44" t="s">
        <v>176</v>
      </c>
      <c r="D147" s="45" t="s">
        <v>118</v>
      </c>
      <c r="E147" s="46">
        <v>55</v>
      </c>
      <c r="F147" s="22"/>
      <c r="G147" s="22">
        <f>F147*E147</f>
        <v>0</v>
      </c>
      <c r="H147" s="48"/>
    </row>
    <row r="148" spans="2:8" ht="18" customHeight="1" x14ac:dyDescent="0.35">
      <c r="B148" s="19" t="s">
        <v>25</v>
      </c>
      <c r="C148" s="44" t="s">
        <v>177</v>
      </c>
      <c r="D148" s="45" t="s">
        <v>118</v>
      </c>
      <c r="E148" s="46">
        <v>139</v>
      </c>
      <c r="F148" s="22"/>
      <c r="G148" s="22">
        <f>F148*E148</f>
        <v>0</v>
      </c>
      <c r="H148" s="48"/>
    </row>
    <row r="149" spans="2:8" ht="18" customHeight="1" x14ac:dyDescent="0.35">
      <c r="B149" s="19">
        <v>61.04</v>
      </c>
      <c r="C149" s="44" t="s">
        <v>178</v>
      </c>
      <c r="D149" s="45"/>
      <c r="E149" s="46"/>
      <c r="F149" s="22"/>
      <c r="G149" s="47"/>
      <c r="H149" s="48"/>
    </row>
    <row r="150" spans="2:8" ht="18" customHeight="1" x14ac:dyDescent="0.35">
      <c r="B150" s="19" t="s">
        <v>22</v>
      </c>
      <c r="C150" s="44" t="s">
        <v>179</v>
      </c>
      <c r="D150" s="45" t="s">
        <v>118</v>
      </c>
      <c r="E150" s="46">
        <v>1650</v>
      </c>
      <c r="F150" s="22"/>
      <c r="G150" s="22">
        <f>F150*E150</f>
        <v>0</v>
      </c>
      <c r="H150" s="48"/>
    </row>
    <row r="151" spans="2:8" ht="18" customHeight="1" x14ac:dyDescent="0.35">
      <c r="B151" s="19" t="s">
        <v>25</v>
      </c>
      <c r="C151" s="44" t="s">
        <v>180</v>
      </c>
      <c r="D151" s="45" t="s">
        <v>122</v>
      </c>
      <c r="E151" s="46"/>
      <c r="F151" s="22"/>
      <c r="G151" s="22">
        <f>F151*E151</f>
        <v>0</v>
      </c>
      <c r="H151" s="48"/>
    </row>
    <row r="152" spans="2:8" ht="18" customHeight="1" x14ac:dyDescent="0.35">
      <c r="B152" s="10" t="s">
        <v>181</v>
      </c>
      <c r="C152" s="20"/>
      <c r="D152" s="21"/>
      <c r="E152" s="46"/>
      <c r="F152" s="17"/>
      <c r="G152" s="17">
        <f>SUM(G147:G151)</f>
        <v>0</v>
      </c>
      <c r="H152" s="48"/>
    </row>
    <row r="153" spans="2:8" ht="18" customHeight="1" x14ac:dyDescent="0.35">
      <c r="B153" s="10" t="s">
        <v>1</v>
      </c>
      <c r="C153" s="11" t="s">
        <v>2</v>
      </c>
      <c r="D153" s="11" t="s">
        <v>3</v>
      </c>
      <c r="E153" s="12" t="s">
        <v>4</v>
      </c>
      <c r="F153" s="13" t="s">
        <v>222</v>
      </c>
      <c r="G153" s="14" t="s">
        <v>223</v>
      </c>
      <c r="H153" s="48"/>
    </row>
    <row r="154" spans="2:8" ht="18" customHeight="1" x14ac:dyDescent="0.35">
      <c r="B154" s="10" t="s">
        <v>182</v>
      </c>
      <c r="C154" s="11"/>
      <c r="D154" s="33"/>
      <c r="E154" s="16"/>
      <c r="F154" s="22"/>
      <c r="G154" s="22"/>
      <c r="H154" s="48"/>
    </row>
    <row r="155" spans="2:8" ht="18" customHeight="1" x14ac:dyDescent="0.35">
      <c r="B155" s="19">
        <v>62.02</v>
      </c>
      <c r="C155" s="44" t="s">
        <v>183</v>
      </c>
      <c r="D155" s="45" t="s">
        <v>122</v>
      </c>
      <c r="E155" s="46">
        <v>170</v>
      </c>
      <c r="F155" s="22"/>
      <c r="G155" s="22">
        <f>F155*E155</f>
        <v>0</v>
      </c>
      <c r="H155" s="48"/>
    </row>
    <row r="156" spans="2:8" ht="18" customHeight="1" x14ac:dyDescent="0.35">
      <c r="B156" s="19">
        <v>62.03</v>
      </c>
      <c r="C156" s="44" t="s">
        <v>184</v>
      </c>
      <c r="D156" s="45" t="s">
        <v>122</v>
      </c>
      <c r="E156" s="46">
        <v>75</v>
      </c>
      <c r="F156" s="22"/>
      <c r="G156" s="22">
        <f>F156*E156</f>
        <v>0</v>
      </c>
      <c r="H156" s="48"/>
    </row>
    <row r="157" spans="2:8" ht="18" customHeight="1" x14ac:dyDescent="0.35">
      <c r="B157" s="10" t="s">
        <v>185</v>
      </c>
      <c r="C157" s="20"/>
      <c r="D157" s="21"/>
      <c r="E157" s="46"/>
      <c r="F157" s="17"/>
      <c r="G157" s="17">
        <f>SUM(G155:G156)</f>
        <v>0</v>
      </c>
      <c r="H157" s="48"/>
    </row>
    <row r="158" spans="2:8" ht="18" customHeight="1" x14ac:dyDescent="0.35">
      <c r="B158" s="10" t="s">
        <v>1</v>
      </c>
      <c r="C158" s="11" t="s">
        <v>2</v>
      </c>
      <c r="D158" s="11" t="s">
        <v>3</v>
      </c>
      <c r="E158" s="12" t="s">
        <v>4</v>
      </c>
      <c r="F158" s="13" t="s">
        <v>222</v>
      </c>
      <c r="G158" s="14" t="s">
        <v>223</v>
      </c>
      <c r="H158" s="48"/>
    </row>
    <row r="159" spans="2:8" ht="18" customHeight="1" x14ac:dyDescent="0.35">
      <c r="B159" s="10" t="s">
        <v>186</v>
      </c>
      <c r="C159" s="11"/>
      <c r="D159" s="33"/>
      <c r="E159" s="16"/>
      <c r="F159" s="17"/>
      <c r="G159" s="18"/>
    </row>
    <row r="160" spans="2:8" ht="18" customHeight="1" x14ac:dyDescent="0.35">
      <c r="B160" s="19">
        <v>63.01</v>
      </c>
      <c r="C160" s="20" t="s">
        <v>187</v>
      </c>
      <c r="D160" s="21"/>
      <c r="E160" s="46"/>
      <c r="F160" s="22"/>
      <c r="G160" s="47"/>
      <c r="H160" s="48"/>
    </row>
    <row r="161" spans="2:8" ht="18" customHeight="1" x14ac:dyDescent="0.35">
      <c r="B161" s="19" t="s">
        <v>25</v>
      </c>
      <c r="C161" s="20" t="s">
        <v>188</v>
      </c>
      <c r="D161" s="21"/>
      <c r="E161" s="46"/>
      <c r="F161" s="22"/>
      <c r="G161" s="47"/>
      <c r="H161" s="48"/>
    </row>
    <row r="162" spans="2:8" ht="18" customHeight="1" x14ac:dyDescent="0.35">
      <c r="B162" s="19" t="s">
        <v>189</v>
      </c>
      <c r="C162" s="20" t="s">
        <v>190</v>
      </c>
      <c r="D162" s="21" t="s">
        <v>191</v>
      </c>
      <c r="E162" s="46">
        <v>17.100000000000001</v>
      </c>
      <c r="F162" s="22"/>
      <c r="G162" s="22">
        <f>F162*E162</f>
        <v>0</v>
      </c>
      <c r="H162" s="48"/>
    </row>
    <row r="163" spans="2:8" ht="18" customHeight="1" x14ac:dyDescent="0.35">
      <c r="B163" s="19" t="s">
        <v>30</v>
      </c>
      <c r="C163" s="20" t="s">
        <v>192</v>
      </c>
      <c r="D163" s="21"/>
      <c r="E163" s="46"/>
      <c r="F163" s="22"/>
      <c r="G163" s="47"/>
      <c r="H163" s="48"/>
    </row>
    <row r="164" spans="2:8" ht="18" customHeight="1" x14ac:dyDescent="0.35">
      <c r="B164" s="19" t="s">
        <v>189</v>
      </c>
      <c r="C164" s="20" t="s">
        <v>193</v>
      </c>
      <c r="D164" s="21" t="s">
        <v>122</v>
      </c>
      <c r="E164" s="46">
        <f>400</f>
        <v>400</v>
      </c>
      <c r="F164" s="22"/>
      <c r="G164" s="22">
        <f>F164*E164</f>
        <v>0</v>
      </c>
      <c r="H164" s="48"/>
    </row>
    <row r="165" spans="2:8" ht="18" customHeight="1" x14ac:dyDescent="0.35">
      <c r="B165" s="10" t="s">
        <v>194</v>
      </c>
      <c r="C165" s="20"/>
      <c r="D165" s="21"/>
      <c r="E165" s="46"/>
      <c r="F165" s="17"/>
      <c r="G165" s="17">
        <f>SUM(G162:G164)</f>
        <v>0</v>
      </c>
      <c r="H165" s="48"/>
    </row>
    <row r="166" spans="2:8" ht="18" customHeight="1" x14ac:dyDescent="0.35">
      <c r="B166" s="10" t="s">
        <v>1</v>
      </c>
      <c r="C166" s="11" t="s">
        <v>2</v>
      </c>
      <c r="D166" s="11" t="s">
        <v>3</v>
      </c>
      <c r="E166" s="12" t="s">
        <v>4</v>
      </c>
      <c r="F166" s="13" t="s">
        <v>222</v>
      </c>
      <c r="G166" s="14" t="s">
        <v>223</v>
      </c>
      <c r="H166" s="48"/>
    </row>
    <row r="167" spans="2:8" ht="18" customHeight="1" x14ac:dyDescent="0.35">
      <c r="B167" s="10" t="s">
        <v>195</v>
      </c>
      <c r="C167" s="11"/>
      <c r="D167" s="33"/>
      <c r="E167" s="16"/>
      <c r="F167" s="22"/>
      <c r="G167" s="22"/>
    </row>
    <row r="168" spans="2:8" ht="18" customHeight="1" x14ac:dyDescent="0.35">
      <c r="B168" s="19">
        <v>64.010000000000005</v>
      </c>
      <c r="C168" s="20" t="s">
        <v>196</v>
      </c>
      <c r="D168" s="21"/>
      <c r="E168" s="46"/>
      <c r="F168" s="22"/>
      <c r="G168" s="47"/>
      <c r="H168" s="34"/>
    </row>
    <row r="169" spans="2:8" ht="18" customHeight="1" x14ac:dyDescent="0.35">
      <c r="B169" s="19" t="s">
        <v>22</v>
      </c>
      <c r="C169" s="20" t="s">
        <v>197</v>
      </c>
      <c r="D169" s="21"/>
      <c r="E169" s="46"/>
      <c r="F169" s="22"/>
      <c r="G169" s="22">
        <f>F169*E169</f>
        <v>0</v>
      </c>
    </row>
    <row r="170" spans="2:8" ht="18" customHeight="1" x14ac:dyDescent="0.35">
      <c r="B170" s="19" t="s">
        <v>121</v>
      </c>
      <c r="C170" s="20" t="s">
        <v>198</v>
      </c>
      <c r="D170" s="21" t="s">
        <v>118</v>
      </c>
      <c r="E170" s="46">
        <v>84</v>
      </c>
      <c r="F170" s="22"/>
      <c r="G170" s="22">
        <f>F170*E170</f>
        <v>0</v>
      </c>
    </row>
    <row r="171" spans="2:8" ht="18" customHeight="1" x14ac:dyDescent="0.35">
      <c r="B171" s="19" t="s">
        <v>25</v>
      </c>
      <c r="C171" s="20" t="s">
        <v>199</v>
      </c>
      <c r="D171" s="21"/>
      <c r="E171" s="46"/>
      <c r="F171" s="22"/>
      <c r="G171" s="22">
        <f t="shared" ref="G171:G174" si="4">F171*E171</f>
        <v>0</v>
      </c>
      <c r="H171" s="34"/>
    </row>
    <row r="172" spans="2:8" ht="18" customHeight="1" x14ac:dyDescent="0.35">
      <c r="B172" s="19" t="s">
        <v>78</v>
      </c>
      <c r="C172" s="20" t="s">
        <v>123</v>
      </c>
      <c r="D172" s="21" t="s">
        <v>118</v>
      </c>
      <c r="E172" s="46"/>
      <c r="F172" s="22"/>
      <c r="G172" s="22"/>
      <c r="H172" s="34"/>
    </row>
    <row r="173" spans="2:8" ht="18" customHeight="1" x14ac:dyDescent="0.35">
      <c r="B173" s="19" t="s">
        <v>121</v>
      </c>
      <c r="C173" s="20" t="s">
        <v>200</v>
      </c>
      <c r="D173" s="21" t="s">
        <v>118</v>
      </c>
      <c r="E173" s="46">
        <v>45</v>
      </c>
      <c r="F173" s="22"/>
      <c r="G173" s="22">
        <f t="shared" si="4"/>
        <v>0</v>
      </c>
      <c r="H173" s="49"/>
    </row>
    <row r="174" spans="2:8" ht="18" customHeight="1" x14ac:dyDescent="0.35">
      <c r="B174" s="19" t="s">
        <v>30</v>
      </c>
      <c r="C174" s="20" t="s">
        <v>201</v>
      </c>
      <c r="D174" s="21"/>
      <c r="E174" s="46"/>
      <c r="F174" s="22"/>
      <c r="G174" s="22">
        <f t="shared" si="4"/>
        <v>0</v>
      </c>
    </row>
    <row r="175" spans="2:8" ht="18" customHeight="1" x14ac:dyDescent="0.35">
      <c r="B175" s="19" t="s">
        <v>78</v>
      </c>
      <c r="C175" s="20" t="s">
        <v>202</v>
      </c>
      <c r="D175" s="21" t="s">
        <v>118</v>
      </c>
      <c r="E175" s="46">
        <v>35</v>
      </c>
      <c r="F175" s="22"/>
      <c r="G175" s="22">
        <f>F175*E175</f>
        <v>0</v>
      </c>
    </row>
    <row r="176" spans="2:8" ht="18" customHeight="1" x14ac:dyDescent="0.35">
      <c r="B176" s="19" t="s">
        <v>121</v>
      </c>
      <c r="C176" s="20" t="s">
        <v>203</v>
      </c>
      <c r="D176" s="21" t="s">
        <v>118</v>
      </c>
      <c r="E176" s="46"/>
      <c r="F176" s="22"/>
      <c r="G176" s="22">
        <f>F176*E176</f>
        <v>0</v>
      </c>
    </row>
    <row r="177" spans="2:10" ht="18" customHeight="1" x14ac:dyDescent="0.35">
      <c r="B177" s="10" t="s">
        <v>204</v>
      </c>
      <c r="C177" s="20"/>
      <c r="D177" s="21"/>
      <c r="E177" s="46"/>
      <c r="F177" s="17"/>
      <c r="G177" s="17">
        <f>SUM(G169:G176)</f>
        <v>0</v>
      </c>
    </row>
    <row r="178" spans="2:10" ht="18" customHeight="1" x14ac:dyDescent="0.35">
      <c r="B178" s="10" t="s">
        <v>1</v>
      </c>
      <c r="C178" s="11" t="s">
        <v>2</v>
      </c>
      <c r="D178" s="11" t="s">
        <v>3</v>
      </c>
      <c r="E178" s="12" t="s">
        <v>4</v>
      </c>
      <c r="F178" s="13" t="s">
        <v>222</v>
      </c>
      <c r="G178" s="14" t="s">
        <v>223</v>
      </c>
    </row>
    <row r="179" spans="2:10" ht="18" customHeight="1" x14ac:dyDescent="0.35">
      <c r="B179" s="10" t="s">
        <v>205</v>
      </c>
      <c r="C179" s="11"/>
      <c r="D179" s="33"/>
      <c r="E179" s="16"/>
      <c r="F179" s="22"/>
      <c r="G179" s="22"/>
    </row>
    <row r="180" spans="2:10" ht="18" customHeight="1" x14ac:dyDescent="0.35">
      <c r="B180" s="19">
        <v>66.06</v>
      </c>
      <c r="C180" s="20" t="s">
        <v>206</v>
      </c>
      <c r="D180" s="21"/>
      <c r="E180" s="46"/>
      <c r="F180" s="22"/>
      <c r="G180" s="47"/>
    </row>
    <row r="181" spans="2:10" ht="25.75" customHeight="1" x14ac:dyDescent="0.35">
      <c r="B181" s="19" t="s">
        <v>22</v>
      </c>
      <c r="C181" s="20" t="s">
        <v>207</v>
      </c>
      <c r="D181" s="45" t="s">
        <v>122</v>
      </c>
      <c r="E181" s="46"/>
      <c r="F181" s="22"/>
      <c r="G181" s="22">
        <f>F181*E181</f>
        <v>0</v>
      </c>
    </row>
    <row r="182" spans="2:10" ht="18" customHeight="1" x14ac:dyDescent="0.35">
      <c r="B182" s="19">
        <v>66.19</v>
      </c>
      <c r="C182" s="20" t="s">
        <v>208</v>
      </c>
      <c r="D182" s="21"/>
      <c r="E182" s="46"/>
      <c r="F182" s="22"/>
      <c r="G182" s="22"/>
    </row>
    <row r="183" spans="2:10" ht="18" customHeight="1" x14ac:dyDescent="0.35">
      <c r="B183" s="19" t="s">
        <v>25</v>
      </c>
      <c r="C183" s="20" t="s">
        <v>209</v>
      </c>
      <c r="D183" s="21"/>
      <c r="E183" s="46"/>
      <c r="F183" s="22"/>
      <c r="G183" s="22">
        <f>F183*E183</f>
        <v>0</v>
      </c>
    </row>
    <row r="184" spans="2:10" ht="18" customHeight="1" x14ac:dyDescent="0.35">
      <c r="B184" s="19" t="s">
        <v>78</v>
      </c>
      <c r="C184" s="20" t="s">
        <v>210</v>
      </c>
      <c r="D184" s="21" t="s">
        <v>119</v>
      </c>
      <c r="E184" s="46">
        <v>44</v>
      </c>
      <c r="F184" s="22"/>
      <c r="G184" s="22">
        <f>F184*E184</f>
        <v>0</v>
      </c>
    </row>
    <row r="185" spans="2:10" ht="18" customHeight="1" x14ac:dyDescent="0.35">
      <c r="B185" s="10" t="s">
        <v>211</v>
      </c>
      <c r="C185" s="20"/>
      <c r="D185" s="21"/>
      <c r="E185" s="46"/>
      <c r="F185" s="17"/>
      <c r="G185" s="17">
        <f>SUM(G181:G184)</f>
        <v>0</v>
      </c>
    </row>
    <row r="186" spans="2:10" ht="18" customHeight="1" x14ac:dyDescent="0.35">
      <c r="B186" s="10" t="s">
        <v>1</v>
      </c>
      <c r="C186" s="11" t="s">
        <v>2</v>
      </c>
      <c r="D186" s="11" t="s">
        <v>3</v>
      </c>
      <c r="E186" s="12" t="s">
        <v>4</v>
      </c>
      <c r="F186" s="13" t="s">
        <v>222</v>
      </c>
      <c r="G186" s="14" t="s">
        <v>223</v>
      </c>
    </row>
    <row r="187" spans="2:10" ht="18" customHeight="1" x14ac:dyDescent="0.35">
      <c r="B187" s="10" t="s">
        <v>212</v>
      </c>
      <c r="C187" s="11"/>
      <c r="D187" s="33"/>
      <c r="E187" s="17"/>
      <c r="F187" s="17"/>
      <c r="G187" s="17"/>
    </row>
    <row r="188" spans="2:10" ht="18" customHeight="1" x14ac:dyDescent="0.35">
      <c r="B188" s="19">
        <v>71.02</v>
      </c>
      <c r="C188" s="20" t="s">
        <v>213</v>
      </c>
      <c r="D188" s="21"/>
      <c r="E188" s="22"/>
      <c r="F188" s="22"/>
      <c r="G188" s="22"/>
    </row>
    <row r="189" spans="2:10" ht="18.649999999999999" customHeight="1" x14ac:dyDescent="0.35">
      <c r="B189" s="19" t="s">
        <v>22</v>
      </c>
      <c r="C189" s="20" t="s">
        <v>214</v>
      </c>
      <c r="D189" s="29" t="s">
        <v>215</v>
      </c>
      <c r="E189" s="23">
        <v>1</v>
      </c>
      <c r="F189" s="23">
        <v>100000</v>
      </c>
      <c r="G189" s="22">
        <f>F189*E189</f>
        <v>100000</v>
      </c>
      <c r="H189" s="50"/>
      <c r="I189" s="51"/>
      <c r="J189" s="6"/>
    </row>
    <row r="190" spans="2:10" ht="18.649999999999999" customHeight="1" x14ac:dyDescent="0.35">
      <c r="B190" s="19" t="s">
        <v>25</v>
      </c>
      <c r="C190" s="20" t="s">
        <v>229</v>
      </c>
      <c r="D190" s="21" t="s">
        <v>18</v>
      </c>
      <c r="E190" s="22"/>
      <c r="F190" s="22"/>
      <c r="G190" s="22"/>
      <c r="H190" s="50"/>
      <c r="I190" s="51"/>
      <c r="J190" s="6"/>
    </row>
    <row r="191" spans="2:10" ht="18" customHeight="1" x14ac:dyDescent="0.35">
      <c r="B191" s="10" t="s">
        <v>216</v>
      </c>
      <c r="C191" s="10"/>
      <c r="D191" s="15"/>
      <c r="E191" s="52"/>
      <c r="F191" s="53"/>
      <c r="G191" s="54"/>
    </row>
    <row r="192" spans="2:10" ht="18" customHeight="1" x14ac:dyDescent="0.35">
      <c r="B192" s="66" t="s">
        <v>217</v>
      </c>
      <c r="C192" s="67"/>
      <c r="D192" s="21"/>
      <c r="E192" s="22"/>
      <c r="F192" s="22"/>
      <c r="G192" s="22"/>
    </row>
    <row r="193" spans="2:8" ht="18" customHeight="1" x14ac:dyDescent="0.35">
      <c r="B193" s="70" t="s">
        <v>2</v>
      </c>
      <c r="C193" s="71"/>
      <c r="D193" s="21"/>
      <c r="E193" s="22"/>
      <c r="F193" s="22"/>
      <c r="G193" s="17" t="s">
        <v>223</v>
      </c>
    </row>
    <row r="194" spans="2:8" ht="18" customHeight="1" x14ac:dyDescent="0.35">
      <c r="B194" s="55" t="str">
        <f>B7</f>
        <v>Series 1000: General</v>
      </c>
      <c r="C194" s="25"/>
      <c r="D194" s="26"/>
      <c r="E194" s="27"/>
      <c r="F194" s="27"/>
      <c r="G194" s="56"/>
    </row>
    <row r="195" spans="2:8" ht="18" customHeight="1" x14ac:dyDescent="0.35">
      <c r="B195" s="57" t="str">
        <f>B8</f>
        <v>Section 1300: Contractor's Establishment on Site and General Obligations</v>
      </c>
      <c r="C195" s="25"/>
      <c r="D195" s="26"/>
      <c r="E195" s="27"/>
      <c r="F195" s="27"/>
      <c r="G195" s="58"/>
    </row>
    <row r="196" spans="2:8" ht="18" customHeight="1" x14ac:dyDescent="0.35">
      <c r="B196" s="57" t="str">
        <f>B28</f>
        <v>Section 1400: Housing, Offices and Laboratories for Engineer's Site Personnel</v>
      </c>
      <c r="C196" s="25"/>
      <c r="D196" s="26"/>
      <c r="E196" s="27"/>
      <c r="F196" s="27"/>
      <c r="G196" s="58"/>
    </row>
    <row r="197" spans="2:8" ht="18" customHeight="1" x14ac:dyDescent="0.35">
      <c r="B197" s="57" t="str">
        <f>B34</f>
        <v>Section 1500: Accommodation of Traffic</v>
      </c>
      <c r="C197" s="25"/>
      <c r="D197" s="26"/>
      <c r="E197" s="27"/>
      <c r="F197" s="27"/>
      <c r="G197" s="56">
        <f>G36</f>
        <v>0</v>
      </c>
    </row>
    <row r="198" spans="2:8" ht="18" customHeight="1" x14ac:dyDescent="0.35">
      <c r="B198" s="57" t="str">
        <f>B38</f>
        <v>Section 1700: Clearing And Grubbing</v>
      </c>
      <c r="C198" s="25"/>
      <c r="D198" s="26"/>
      <c r="E198" s="27"/>
      <c r="F198" s="27"/>
      <c r="G198" s="56">
        <f>G48</f>
        <v>0</v>
      </c>
    </row>
    <row r="199" spans="2:8" ht="18" customHeight="1" x14ac:dyDescent="0.35">
      <c r="B199" s="57" t="str">
        <f>B50</f>
        <v>Section PS 1800: Day Works</v>
      </c>
      <c r="C199" s="25"/>
      <c r="D199" s="26"/>
      <c r="E199" s="27"/>
      <c r="F199" s="27"/>
      <c r="G199" s="56">
        <f>G89</f>
        <v>0</v>
      </c>
    </row>
    <row r="200" spans="2:8" ht="12" customHeight="1" x14ac:dyDescent="0.35">
      <c r="B200" s="68"/>
      <c r="C200" s="67"/>
      <c r="D200" s="26"/>
      <c r="E200" s="27"/>
      <c r="F200" s="27"/>
      <c r="G200" s="56"/>
    </row>
    <row r="201" spans="2:8" ht="18" customHeight="1" x14ac:dyDescent="0.35">
      <c r="B201" s="55" t="str">
        <f>B91</f>
        <v>Series 2000: Drainage</v>
      </c>
      <c r="C201" s="25"/>
      <c r="D201" s="26"/>
      <c r="E201" s="27"/>
      <c r="F201" s="27"/>
      <c r="G201" s="56"/>
    </row>
    <row r="202" spans="2:8" ht="18" customHeight="1" x14ac:dyDescent="0.35">
      <c r="B202" s="57" t="str">
        <f>B92</f>
        <v>Section 2100: Drains</v>
      </c>
      <c r="C202" s="25"/>
      <c r="D202" s="26"/>
      <c r="E202" s="27"/>
      <c r="F202" s="27"/>
      <c r="G202" s="56">
        <f>G97</f>
        <v>0</v>
      </c>
    </row>
    <row r="203" spans="2:8" ht="18" customHeight="1" x14ac:dyDescent="0.35">
      <c r="B203" s="69" t="str">
        <f>B99</f>
        <v>Section 2500: Pitching, Stonework and Protection Against Erosion</v>
      </c>
      <c r="C203" s="69"/>
      <c r="D203" s="26"/>
      <c r="E203" s="27"/>
      <c r="F203" s="27"/>
      <c r="G203" s="58"/>
      <c r="H203" s="51"/>
    </row>
    <row r="204" spans="2:8" ht="18" customHeight="1" x14ac:dyDescent="0.35">
      <c r="B204" s="57" t="str">
        <f>B111</f>
        <v>Section 2600: Gabions</v>
      </c>
      <c r="C204" s="25"/>
      <c r="D204" s="26"/>
      <c r="E204" s="27"/>
      <c r="F204" s="27"/>
      <c r="G204" s="56">
        <f>G124</f>
        <v>0</v>
      </c>
    </row>
    <row r="205" spans="2:8" ht="10.75" customHeight="1" x14ac:dyDescent="0.35">
      <c r="B205" s="68"/>
      <c r="C205" s="67"/>
      <c r="D205" s="26"/>
      <c r="E205" s="27"/>
      <c r="F205" s="27"/>
      <c r="G205" s="56"/>
    </row>
    <row r="206" spans="2:8" ht="18" customHeight="1" x14ac:dyDescent="0.35">
      <c r="B206" s="55" t="str">
        <f>B126</f>
        <v>Series 3000: Earthworks and Pavement Layers of Gravel or Crushed Stone</v>
      </c>
      <c r="C206" s="25"/>
      <c r="D206" s="26"/>
      <c r="E206" s="27"/>
      <c r="F206" s="27"/>
      <c r="G206" s="56"/>
    </row>
    <row r="207" spans="2:8" ht="18" customHeight="1" x14ac:dyDescent="0.35">
      <c r="B207" s="57" t="str">
        <f>B127</f>
        <v>Section 3300: Mass Earthworks</v>
      </c>
      <c r="C207" s="25"/>
      <c r="D207" s="26"/>
      <c r="E207" s="27"/>
      <c r="F207" s="27"/>
      <c r="G207" s="56">
        <f>G142</f>
        <v>0</v>
      </c>
    </row>
    <row r="208" spans="2:8" ht="12" customHeight="1" x14ac:dyDescent="0.35">
      <c r="B208" s="74"/>
      <c r="C208" s="75"/>
      <c r="D208" s="26"/>
      <c r="E208" s="27"/>
      <c r="F208" s="27"/>
      <c r="G208" s="56"/>
    </row>
    <row r="209" spans="2:7" ht="18" customHeight="1" x14ac:dyDescent="0.35">
      <c r="B209" s="55" t="str">
        <f>B143</f>
        <v xml:space="preserve">Series 6000: Structures </v>
      </c>
      <c r="C209" s="25"/>
      <c r="D209" s="26"/>
      <c r="E209" s="27"/>
      <c r="F209" s="27"/>
      <c r="G209" s="56"/>
    </row>
    <row r="210" spans="2:7" ht="18" customHeight="1" x14ac:dyDescent="0.35">
      <c r="B210" s="57" t="str">
        <f>B145</f>
        <v>Section 6100: Foundation For Structures</v>
      </c>
      <c r="C210" s="25"/>
      <c r="D210" s="26"/>
      <c r="E210" s="27"/>
      <c r="F210" s="27"/>
      <c r="G210" s="56">
        <f>G152</f>
        <v>0</v>
      </c>
    </row>
    <row r="211" spans="2:7" ht="18" customHeight="1" x14ac:dyDescent="0.35">
      <c r="B211" s="57" t="str">
        <f>B154</f>
        <v>Section 6200: Falsework, Formwork And Concrete Finish</v>
      </c>
      <c r="C211" s="25"/>
      <c r="D211" s="26"/>
      <c r="E211" s="27"/>
      <c r="F211" s="27"/>
      <c r="G211" s="56">
        <f>G157</f>
        <v>0</v>
      </c>
    </row>
    <row r="212" spans="2:7" ht="18" customHeight="1" x14ac:dyDescent="0.35">
      <c r="B212" s="57" t="str">
        <f>B159</f>
        <v>Section 6300: Steel Reinforcement For Structures</v>
      </c>
      <c r="C212" s="25"/>
      <c r="D212" s="26"/>
      <c r="E212" s="27"/>
      <c r="F212" s="27"/>
      <c r="G212" s="56">
        <f>G165</f>
        <v>0</v>
      </c>
    </row>
    <row r="213" spans="2:7" ht="18" customHeight="1" x14ac:dyDescent="0.35">
      <c r="B213" s="57" t="str">
        <f>B167</f>
        <v>Section 6400: Concrete For Structures</v>
      </c>
      <c r="C213" s="25"/>
      <c r="D213" s="26"/>
      <c r="E213" s="27"/>
      <c r="F213" s="27"/>
      <c r="G213" s="56">
        <f>G177</f>
        <v>0</v>
      </c>
    </row>
    <row r="214" spans="2:7" ht="18" customHeight="1" x14ac:dyDescent="0.35">
      <c r="B214" s="57" t="str">
        <f>B179</f>
        <v>Section 6600:Joints, Bearing, Parapets and drainage for Structures</v>
      </c>
      <c r="C214" s="25"/>
      <c r="D214" s="26"/>
      <c r="E214" s="27"/>
      <c r="F214" s="27"/>
      <c r="G214" s="56">
        <f>G185</f>
        <v>0</v>
      </c>
    </row>
    <row r="215" spans="2:7" ht="11.4" customHeight="1" x14ac:dyDescent="0.35">
      <c r="B215" s="68"/>
      <c r="C215" s="67"/>
      <c r="D215" s="26"/>
      <c r="E215" s="27"/>
      <c r="F215" s="27"/>
      <c r="G215" s="56"/>
    </row>
    <row r="216" spans="2:7" ht="18" customHeight="1" x14ac:dyDescent="0.35">
      <c r="B216" s="55" t="str">
        <f>B187</f>
        <v>Section 7100: Testing Of Materials And Workmanship</v>
      </c>
      <c r="C216" s="25"/>
      <c r="D216" s="26"/>
      <c r="E216" s="27"/>
      <c r="F216" s="27"/>
      <c r="G216" s="56">
        <f>G191</f>
        <v>0</v>
      </c>
    </row>
    <row r="217" spans="2:7" ht="18" customHeight="1" x14ac:dyDescent="0.35">
      <c r="B217" s="68"/>
      <c r="C217" s="67"/>
      <c r="D217" s="26"/>
      <c r="E217" s="27"/>
      <c r="F217" s="27"/>
      <c r="G217" s="56"/>
    </row>
    <row r="218" spans="2:7" ht="18" customHeight="1" x14ac:dyDescent="0.35">
      <c r="B218" s="61" t="s">
        <v>218</v>
      </c>
      <c r="C218" s="65"/>
      <c r="D218" s="26"/>
      <c r="E218" s="27"/>
      <c r="F218" s="27"/>
      <c r="G218" s="56">
        <f>SUM(G195:G217)</f>
        <v>0</v>
      </c>
    </row>
    <row r="219" spans="2:7" ht="18" customHeight="1" x14ac:dyDescent="0.35">
      <c r="B219" s="63" t="s">
        <v>219</v>
      </c>
      <c r="C219" s="65"/>
      <c r="D219" s="26"/>
      <c r="E219" s="27"/>
      <c r="F219" s="27"/>
      <c r="G219" s="27">
        <f>G218*0.1</f>
        <v>0</v>
      </c>
    </row>
    <row r="220" spans="2:7" ht="18" customHeight="1" x14ac:dyDescent="0.35">
      <c r="B220" s="61" t="s">
        <v>220</v>
      </c>
      <c r="C220" s="62"/>
      <c r="D220" s="59"/>
      <c r="E220" s="56"/>
      <c r="F220" s="56"/>
      <c r="G220" s="56">
        <f>G218+G219</f>
        <v>0</v>
      </c>
    </row>
    <row r="221" spans="2:7" ht="18" customHeight="1" x14ac:dyDescent="0.35">
      <c r="B221" s="63" t="s">
        <v>221</v>
      </c>
      <c r="C221" s="64"/>
      <c r="D221" s="26"/>
      <c r="E221" s="27"/>
      <c r="F221" s="27"/>
      <c r="G221" s="27">
        <f>G220*0.175</f>
        <v>0</v>
      </c>
    </row>
    <row r="222" spans="2:7" ht="18" customHeight="1" x14ac:dyDescent="0.35">
      <c r="B222" s="61" t="s">
        <v>224</v>
      </c>
      <c r="C222" s="65"/>
      <c r="D222" s="26"/>
      <c r="E222" s="27"/>
      <c r="F222" s="27"/>
      <c r="G222" s="56">
        <f>G220+G221</f>
        <v>0</v>
      </c>
    </row>
  </sheetData>
  <mergeCells count="14">
    <mergeCell ref="B2:G3"/>
    <mergeCell ref="B215:C215"/>
    <mergeCell ref="B217:C217"/>
    <mergeCell ref="B218:C218"/>
    <mergeCell ref="B208:C208"/>
    <mergeCell ref="B220:C220"/>
    <mergeCell ref="B221:C221"/>
    <mergeCell ref="B222:C222"/>
    <mergeCell ref="B192:C192"/>
    <mergeCell ref="B200:C200"/>
    <mergeCell ref="B203:C203"/>
    <mergeCell ref="B205:C205"/>
    <mergeCell ref="B193:C193"/>
    <mergeCell ref="B219:C219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8" manualBreakCount="8">
    <brk id="26" max="16383" man="1"/>
    <brk id="48" max="16383" man="1"/>
    <brk id="89" max="16383" man="1"/>
    <brk id="109" max="16383" man="1"/>
    <brk id="124" max="16383" man="1"/>
    <brk id="143" max="16383" man="1"/>
    <brk id="165" max="16383" man="1"/>
    <brk id="1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2026-03-05T13:48:12Z</dcterms:created>
  <dcterms:modified xsi:type="dcterms:W3CDTF">2026-04-02T04:51:10Z</dcterms:modified>
</cp:coreProperties>
</file>